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bertymutualeur-my.sharepoint.com/personal/alba_saavedra_libertyseguros_es/Documents/Mediado/Mediado/LIBERTY FOR LIFE/"/>
    </mc:Choice>
  </mc:AlternateContent>
  <xr:revisionPtr revIDLastSave="13" documentId="8_{1F7A3FCA-8774-4F3B-91EB-184D0BFD7240}" xr6:coauthVersionLast="47" xr6:coauthVersionMax="47" xr10:uidLastSave="{B66F05D7-5D4F-44CB-87DC-658682111182}"/>
  <workbookProtection workbookPassword="EF70" lockStructure="1"/>
  <bookViews>
    <workbookView xWindow="-120" yWindow="-120" windowWidth="29040" windowHeight="15840" xr2:uid="{00000000-000D-0000-FFFF-FFFF00000000}"/>
  </bookViews>
  <sheets>
    <sheet name="Proyecto" sheetId="2" r:id="rId1"/>
    <sheet name="prestamo anual  S.Banco" sheetId="1" state="hidden" r:id="rId2"/>
    <sheet name="prestamo anual S.Liberty" sheetId="6" state="hidden" r:id="rId3"/>
    <sheet name="prestamo mensual S.banco" sheetId="4" state="hidden" r:id="rId4"/>
    <sheet name="prestamo mensual S. Liberty" sheetId="5" state="hidden" r:id="rId5"/>
    <sheet name="Hoja3" sheetId="3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5" i="4"/>
  <c r="C6" i="6"/>
  <c r="C6" i="5"/>
  <c r="C6" i="1"/>
  <c r="C5" i="1"/>
  <c r="C4" i="1"/>
  <c r="B15" i="1" s="1"/>
  <c r="C5" i="5"/>
  <c r="C4" i="5"/>
  <c r="B15" i="5" s="1"/>
  <c r="C3" i="5"/>
  <c r="F13" i="5" s="1"/>
  <c r="C4" i="4"/>
  <c r="B15" i="4" s="1"/>
  <c r="C3" i="4"/>
  <c r="C5" i="6"/>
  <c r="C4" i="6"/>
  <c r="B15" i="6" s="1"/>
  <c r="C3" i="6"/>
  <c r="F13" i="6" s="1"/>
  <c r="C3" i="1"/>
  <c r="F13" i="1" s="1"/>
  <c r="C7" i="1" l="1"/>
  <c r="C7" i="4"/>
  <c r="C15" i="4" s="1"/>
  <c r="C7" i="6"/>
  <c r="C14" i="6" s="1"/>
  <c r="B11" i="2" s="1"/>
  <c r="C7" i="5"/>
  <c r="B16" i="1"/>
  <c r="C15" i="1"/>
  <c r="F13" i="4"/>
  <c r="C15" i="5"/>
  <c r="B16" i="5"/>
  <c r="D14" i="1"/>
  <c r="C14" i="5"/>
  <c r="D14" i="5"/>
  <c r="C15" i="6"/>
  <c r="B16" i="6"/>
  <c r="B16" i="4"/>
  <c r="D14" i="6"/>
  <c r="C14" i="1"/>
  <c r="C14" i="4" l="1"/>
  <c r="D14" i="4"/>
  <c r="E14" i="4" s="1"/>
  <c r="G14" i="4" s="1"/>
  <c r="I14" i="6"/>
  <c r="E14" i="6"/>
  <c r="G14" i="6" s="1"/>
  <c r="F14" i="6"/>
  <c r="B12" i="2"/>
  <c r="B13" i="2" s="1"/>
  <c r="I14" i="1"/>
  <c r="E14" i="1"/>
  <c r="B17" i="6"/>
  <c r="C16" i="6"/>
  <c r="B17" i="1"/>
  <c r="C16" i="1"/>
  <c r="E14" i="5"/>
  <c r="B16" i="2"/>
  <c r="C16" i="5"/>
  <c r="B17" i="5"/>
  <c r="B17" i="4"/>
  <c r="C16" i="4"/>
  <c r="B17" i="2"/>
  <c r="B18" i="5" l="1"/>
  <c r="C17" i="5"/>
  <c r="G14" i="1"/>
  <c r="F14" i="1"/>
  <c r="B18" i="4"/>
  <c r="C17" i="4"/>
  <c r="B18" i="6"/>
  <c r="C17" i="6"/>
  <c r="D15" i="6"/>
  <c r="E15" i="6" s="1"/>
  <c r="G15" i="6" s="1"/>
  <c r="B18" i="2"/>
  <c r="F14" i="5"/>
  <c r="G14" i="5"/>
  <c r="C17" i="1"/>
  <c r="B18" i="1"/>
  <c r="F14" i="4"/>
  <c r="F15" i="6" l="1"/>
  <c r="C18" i="4"/>
  <c r="B19" i="4"/>
  <c r="D15" i="4"/>
  <c r="E15" i="4" s="1"/>
  <c r="G15" i="4" s="1"/>
  <c r="C18" i="1"/>
  <c r="B19" i="1"/>
  <c r="D15" i="5"/>
  <c r="E15" i="5" s="1"/>
  <c r="F15" i="5" s="1"/>
  <c r="C18" i="6"/>
  <c r="B19" i="6"/>
  <c r="D16" i="6"/>
  <c r="E16" i="6" s="1"/>
  <c r="F16" i="6" s="1"/>
  <c r="B19" i="5"/>
  <c r="C18" i="5"/>
  <c r="D15" i="1"/>
  <c r="E15" i="1" s="1"/>
  <c r="F15" i="1" s="1"/>
  <c r="G15" i="1" l="1"/>
  <c r="F15" i="4"/>
  <c r="G16" i="6"/>
  <c r="D17" i="6"/>
  <c r="E17" i="6" s="1"/>
  <c r="F17" i="6" s="1"/>
  <c r="D16" i="1"/>
  <c r="E16" i="1" s="1"/>
  <c r="F16" i="1" s="1"/>
  <c r="D16" i="5"/>
  <c r="E16" i="5" s="1"/>
  <c r="F16" i="5" s="1"/>
  <c r="D16" i="4"/>
  <c r="E16" i="4" s="1"/>
  <c r="F16" i="4" s="1"/>
  <c r="C19" i="6"/>
  <c r="B20" i="6"/>
  <c r="B20" i="1"/>
  <c r="C19" i="1"/>
  <c r="B20" i="4"/>
  <c r="C19" i="4"/>
  <c r="G15" i="5"/>
  <c r="B20" i="5"/>
  <c r="C19" i="5"/>
  <c r="G16" i="1" l="1"/>
  <c r="G16" i="4"/>
  <c r="G17" i="6"/>
  <c r="D17" i="1"/>
  <c r="E17" i="1" s="1"/>
  <c r="F17" i="1" s="1"/>
  <c r="B21" i="4"/>
  <c r="C20" i="4"/>
  <c r="D17" i="5"/>
  <c r="E17" i="5" s="1"/>
  <c r="F17" i="5" s="1"/>
  <c r="C20" i="6"/>
  <c r="B21" i="6"/>
  <c r="B21" i="1"/>
  <c r="C20" i="1"/>
  <c r="D18" i="6"/>
  <c r="E18" i="6" s="1"/>
  <c r="G18" i="6" s="1"/>
  <c r="B21" i="5"/>
  <c r="C20" i="5"/>
  <c r="D17" i="4"/>
  <c r="E17" i="4" s="1"/>
  <c r="G17" i="4" s="1"/>
  <c r="G16" i="5"/>
  <c r="G17" i="1" l="1"/>
  <c r="F17" i="4"/>
  <c r="G17" i="5"/>
  <c r="B22" i="5"/>
  <c r="C21" i="5"/>
  <c r="D18" i="5"/>
  <c r="E18" i="5" s="1"/>
  <c r="F18" i="5" s="1"/>
  <c r="F18" i="6"/>
  <c r="C21" i="6"/>
  <c r="B22" i="6"/>
  <c r="D18" i="1"/>
  <c r="E18" i="1" s="1"/>
  <c r="G18" i="1" s="1"/>
  <c r="B22" i="1"/>
  <c r="C21" i="1"/>
  <c r="D18" i="4"/>
  <c r="E18" i="4" s="1"/>
  <c r="F18" i="4" s="1"/>
  <c r="B22" i="4"/>
  <c r="C21" i="4"/>
  <c r="D19" i="4" l="1"/>
  <c r="E19" i="4" s="1"/>
  <c r="F19" i="4" s="1"/>
  <c r="D19" i="5"/>
  <c r="E19" i="5" s="1"/>
  <c r="F19" i="5" s="1"/>
  <c r="B23" i="6"/>
  <c r="C22" i="6"/>
  <c r="D19" i="6"/>
  <c r="E19" i="6" s="1"/>
  <c r="G19" i="6" s="1"/>
  <c r="B23" i="5"/>
  <c r="C22" i="5"/>
  <c r="G18" i="5"/>
  <c r="G19" i="5" s="1"/>
  <c r="G18" i="4"/>
  <c r="F18" i="1"/>
  <c r="C22" i="4"/>
  <c r="B23" i="4"/>
  <c r="C22" i="1"/>
  <c r="B23" i="1"/>
  <c r="D20" i="5" l="1"/>
  <c r="E20" i="5" s="1"/>
  <c r="F20" i="5" s="1"/>
  <c r="D20" i="4"/>
  <c r="E20" i="4" s="1"/>
  <c r="F20" i="4" s="1"/>
  <c r="C23" i="6"/>
  <c r="B24" i="6"/>
  <c r="D19" i="1"/>
  <c r="E19" i="1" s="1"/>
  <c r="G19" i="1" s="1"/>
  <c r="G19" i="4"/>
  <c r="C23" i="4"/>
  <c r="B24" i="4"/>
  <c r="B24" i="5"/>
  <c r="C23" i="5"/>
  <c r="B24" i="1"/>
  <c r="C23" i="1"/>
  <c r="F19" i="6"/>
  <c r="G20" i="4" l="1"/>
  <c r="G20" i="5"/>
  <c r="D21" i="4"/>
  <c r="E21" i="4" s="1"/>
  <c r="G21" i="4" s="1"/>
  <c r="C24" i="6"/>
  <c r="B25" i="6"/>
  <c r="B25" i="1"/>
  <c r="C24" i="1"/>
  <c r="F19" i="1"/>
  <c r="B25" i="5"/>
  <c r="C24" i="5"/>
  <c r="D21" i="5"/>
  <c r="E21" i="5" s="1"/>
  <c r="F21" i="5" s="1"/>
  <c r="D20" i="6"/>
  <c r="E20" i="6" s="1"/>
  <c r="G20" i="6" s="1"/>
  <c r="B25" i="4"/>
  <c r="C24" i="4"/>
  <c r="F20" i="6" l="1"/>
  <c r="D21" i="6" s="1"/>
  <c r="E21" i="6" s="1"/>
  <c r="G21" i="6" s="1"/>
  <c r="G21" i="5"/>
  <c r="D22" i="5"/>
  <c r="E22" i="5" s="1"/>
  <c r="G22" i="5" s="1"/>
  <c r="C25" i="5"/>
  <c r="B26" i="5"/>
  <c r="C25" i="4"/>
  <c r="B26" i="4"/>
  <c r="F21" i="4"/>
  <c r="C25" i="1"/>
  <c r="B26" i="1"/>
  <c r="D20" i="1"/>
  <c r="E20" i="1" s="1"/>
  <c r="G20" i="1" s="1"/>
  <c r="B26" i="6"/>
  <c r="C25" i="6"/>
  <c r="F21" i="6" l="1"/>
  <c r="D22" i="6" s="1"/>
  <c r="E22" i="6" s="1"/>
  <c r="F22" i="5"/>
  <c r="D23" i="5" s="1"/>
  <c r="E23" i="5" s="1"/>
  <c r="F23" i="5" s="1"/>
  <c r="B27" i="6"/>
  <c r="C26" i="6"/>
  <c r="D22" i="4"/>
  <c r="E22" i="4" s="1"/>
  <c r="G22" i="4" s="1"/>
  <c r="B27" i="4"/>
  <c r="C26" i="4"/>
  <c r="F20" i="1"/>
  <c r="C26" i="5"/>
  <c r="B27" i="5"/>
  <c r="C26" i="1"/>
  <c r="B27" i="1"/>
  <c r="F22" i="4" l="1"/>
  <c r="F22" i="6"/>
  <c r="G22" i="6"/>
  <c r="D24" i="5"/>
  <c r="E24" i="5" s="1"/>
  <c r="F24" i="5" s="1"/>
  <c r="C27" i="5"/>
  <c r="B28" i="5"/>
  <c r="D21" i="1"/>
  <c r="E21" i="1" s="1"/>
  <c r="G21" i="1" s="1"/>
  <c r="C27" i="4"/>
  <c r="B28" i="4"/>
  <c r="B28" i="6"/>
  <c r="C27" i="6"/>
  <c r="D23" i="6"/>
  <c r="E23" i="6" s="1"/>
  <c r="G23" i="6" s="1"/>
  <c r="B28" i="1"/>
  <c r="C27" i="1"/>
  <c r="G23" i="5"/>
  <c r="D23" i="4"/>
  <c r="E23" i="4" s="1"/>
  <c r="F23" i="4" s="1"/>
  <c r="F23" i="6" l="1"/>
  <c r="F21" i="1"/>
  <c r="D24" i="4"/>
  <c r="E24" i="4" s="1"/>
  <c r="F24" i="4" s="1"/>
  <c r="B29" i="6"/>
  <c r="C28" i="6"/>
  <c r="D25" i="5"/>
  <c r="E25" i="5" s="1"/>
  <c r="F25" i="5" s="1"/>
  <c r="D24" i="6"/>
  <c r="E24" i="6" s="1"/>
  <c r="F24" i="6" s="1"/>
  <c r="G23" i="4"/>
  <c r="G24" i="5"/>
  <c r="B29" i="1"/>
  <c r="C28" i="1"/>
  <c r="D22" i="1"/>
  <c r="E22" i="1" s="1"/>
  <c r="G22" i="1" s="1"/>
  <c r="B29" i="4"/>
  <c r="C28" i="4"/>
  <c r="B29" i="5"/>
  <c r="C28" i="5"/>
  <c r="G25" i="5" l="1"/>
  <c r="G24" i="6"/>
  <c r="F22" i="1"/>
  <c r="D23" i="1" s="1"/>
  <c r="E23" i="1" s="1"/>
  <c r="F23" i="1" s="1"/>
  <c r="D25" i="4"/>
  <c r="E25" i="4" s="1"/>
  <c r="F25" i="4" s="1"/>
  <c r="D25" i="6"/>
  <c r="E25" i="6" s="1"/>
  <c r="B30" i="5"/>
  <c r="C29" i="5"/>
  <c r="B30" i="6"/>
  <c r="C29" i="6"/>
  <c r="D26" i="5"/>
  <c r="E26" i="5" s="1"/>
  <c r="G26" i="5" s="1"/>
  <c r="B30" i="4"/>
  <c r="C29" i="4"/>
  <c r="C29" i="1"/>
  <c r="B30" i="1"/>
  <c r="G24" i="4"/>
  <c r="G25" i="6" l="1"/>
  <c r="F25" i="6"/>
  <c r="F26" i="5"/>
  <c r="D27" i="5" s="1"/>
  <c r="E27" i="5" s="1"/>
  <c r="F27" i="5" s="1"/>
  <c r="G23" i="1"/>
  <c r="D24" i="1"/>
  <c r="E24" i="1" s="1"/>
  <c r="D26" i="4"/>
  <c r="E26" i="4" s="1"/>
  <c r="F26" i="4" s="1"/>
  <c r="B31" i="4"/>
  <c r="C30" i="4"/>
  <c r="C30" i="5"/>
  <c r="B31" i="5"/>
  <c r="D26" i="6"/>
  <c r="E26" i="6" s="1"/>
  <c r="F26" i="6" s="1"/>
  <c r="C30" i="1"/>
  <c r="B31" i="1"/>
  <c r="B31" i="6"/>
  <c r="C30" i="6"/>
  <c r="G25" i="4"/>
  <c r="G26" i="4" l="1"/>
  <c r="G24" i="1"/>
  <c r="D28" i="5"/>
  <c r="E28" i="5" s="1"/>
  <c r="F28" i="5" s="1"/>
  <c r="D27" i="4"/>
  <c r="E27" i="4" s="1"/>
  <c r="F27" i="4" s="1"/>
  <c r="D27" i="6"/>
  <c r="E27" i="6" s="1"/>
  <c r="F27" i="6" s="1"/>
  <c r="B32" i="4"/>
  <c r="C31" i="4"/>
  <c r="B32" i="1"/>
  <c r="C31" i="1"/>
  <c r="C31" i="5"/>
  <c r="B32" i="5"/>
  <c r="B32" i="6"/>
  <c r="C31" i="6"/>
  <c r="G27" i="5"/>
  <c r="F24" i="1"/>
  <c r="G26" i="6"/>
  <c r="G28" i="5" l="1"/>
  <c r="G27" i="4"/>
  <c r="D28" i="4"/>
  <c r="E28" i="4" s="1"/>
  <c r="G28" i="4" s="1"/>
  <c r="D25" i="1"/>
  <c r="E25" i="1" s="1"/>
  <c r="G25" i="1" s="1"/>
  <c r="B33" i="5"/>
  <c r="C32" i="5"/>
  <c r="D28" i="6"/>
  <c r="E28" i="6" s="1"/>
  <c r="F28" i="6" s="1"/>
  <c r="D29" i="5"/>
  <c r="E29" i="5" s="1"/>
  <c r="F29" i="5" s="1"/>
  <c r="B33" i="6"/>
  <c r="C32" i="6"/>
  <c r="B33" i="1"/>
  <c r="C32" i="1"/>
  <c r="C32" i="4"/>
  <c r="B33" i="4"/>
  <c r="G27" i="6"/>
  <c r="G28" i="6" l="1"/>
  <c r="G29" i="5"/>
  <c r="C33" i="1"/>
  <c r="B34" i="1"/>
  <c r="D30" i="5"/>
  <c r="E30" i="5" s="1"/>
  <c r="F30" i="5" s="1"/>
  <c r="B34" i="5"/>
  <c r="C33" i="5"/>
  <c r="B34" i="6"/>
  <c r="C33" i="6"/>
  <c r="D29" i="6"/>
  <c r="E29" i="6" s="1"/>
  <c r="G29" i="6" s="1"/>
  <c r="B34" i="4"/>
  <c r="C33" i="4"/>
  <c r="F28" i="4"/>
  <c r="F25" i="1"/>
  <c r="F29" i="6" l="1"/>
  <c r="D31" i="5"/>
  <c r="E31" i="5" s="1"/>
  <c r="F31" i="5" s="1"/>
  <c r="C34" i="5"/>
  <c r="B35" i="5"/>
  <c r="B35" i="1"/>
  <c r="C34" i="1"/>
  <c r="G30" i="5"/>
  <c r="G31" i="5" s="1"/>
  <c r="D29" i="4"/>
  <c r="E29" i="4" s="1"/>
  <c r="G29" i="4" s="1"/>
  <c r="D26" i="1"/>
  <c r="E26" i="1" s="1"/>
  <c r="G26" i="1" s="1"/>
  <c r="D30" i="6"/>
  <c r="E30" i="6" s="1"/>
  <c r="G30" i="6" s="1"/>
  <c r="B35" i="4"/>
  <c r="C34" i="4"/>
  <c r="B35" i="6"/>
  <c r="C34" i="6"/>
  <c r="F29" i="4" l="1"/>
  <c r="D30" i="4" s="1"/>
  <c r="E30" i="4" s="1"/>
  <c r="G30" i="4" s="1"/>
  <c r="B36" i="4"/>
  <c r="C35" i="4"/>
  <c r="C35" i="1"/>
  <c r="B36" i="1"/>
  <c r="C35" i="6"/>
  <c r="B36" i="6"/>
  <c r="F26" i="1"/>
  <c r="F30" i="6"/>
  <c r="B36" i="5"/>
  <c r="C35" i="5"/>
  <c r="D32" i="5"/>
  <c r="E32" i="5" s="1"/>
  <c r="G32" i="5" s="1"/>
  <c r="B37" i="1" l="1"/>
  <c r="C36" i="1"/>
  <c r="C36" i="5"/>
  <c r="B37" i="5"/>
  <c r="D31" i="6"/>
  <c r="E31" i="6" s="1"/>
  <c r="G31" i="6" s="1"/>
  <c r="B37" i="6"/>
  <c r="C36" i="6"/>
  <c r="D27" i="1"/>
  <c r="E27" i="1" s="1"/>
  <c r="G27" i="1" s="1"/>
  <c r="B37" i="4"/>
  <c r="C36" i="4"/>
  <c r="F30" i="4"/>
  <c r="F32" i="5"/>
  <c r="F27" i="1" l="1"/>
  <c r="D28" i="1" s="1"/>
  <c r="E28" i="1" s="1"/>
  <c r="F28" i="1" s="1"/>
  <c r="D31" i="4"/>
  <c r="E31" i="4" s="1"/>
  <c r="G31" i="4" s="1"/>
  <c r="C37" i="5"/>
  <c r="B38" i="5"/>
  <c r="D33" i="5"/>
  <c r="E33" i="5" s="1"/>
  <c r="G33" i="5" s="1"/>
  <c r="C37" i="1"/>
  <c r="B38" i="1"/>
  <c r="F31" i="6"/>
  <c r="B38" i="6"/>
  <c r="C37" i="6"/>
  <c r="B38" i="4"/>
  <c r="C37" i="4"/>
  <c r="F33" i="5" l="1"/>
  <c r="D34" i="5" s="1"/>
  <c r="E34" i="5" s="1"/>
  <c r="F34" i="5" s="1"/>
  <c r="D29" i="1"/>
  <c r="E29" i="1" s="1"/>
  <c r="F29" i="1" s="1"/>
  <c r="F31" i="4"/>
  <c r="G28" i="1"/>
  <c r="B39" i="4"/>
  <c r="C38" i="4"/>
  <c r="B39" i="6"/>
  <c r="C38" i="6"/>
  <c r="D32" i="6"/>
  <c r="E32" i="6" s="1"/>
  <c r="G32" i="6" s="1"/>
  <c r="C38" i="1"/>
  <c r="B39" i="1"/>
  <c r="C38" i="5"/>
  <c r="B39" i="5"/>
  <c r="G29" i="1" l="1"/>
  <c r="D35" i="5"/>
  <c r="E35" i="5" s="1"/>
  <c r="F35" i="5" s="1"/>
  <c r="D30" i="1"/>
  <c r="E30" i="1" s="1"/>
  <c r="F30" i="1" s="1"/>
  <c r="B40" i="6"/>
  <c r="C39" i="6"/>
  <c r="C39" i="1"/>
  <c r="B40" i="1"/>
  <c r="G34" i="5"/>
  <c r="C39" i="5"/>
  <c r="B40" i="5"/>
  <c r="C39" i="4"/>
  <c r="B40" i="4"/>
  <c r="D32" i="4"/>
  <c r="E32" i="4" s="1"/>
  <c r="G32" i="4" s="1"/>
  <c r="F32" i="6"/>
  <c r="G30" i="1" l="1"/>
  <c r="D31" i="1"/>
  <c r="E31" i="1" s="1"/>
  <c r="F31" i="1" s="1"/>
  <c r="B41" i="6"/>
  <c r="C40" i="6"/>
  <c r="D33" i="6"/>
  <c r="E33" i="6" s="1"/>
  <c r="G33" i="6" s="1"/>
  <c r="B41" i="5"/>
  <c r="C40" i="5"/>
  <c r="D36" i="5"/>
  <c r="E36" i="5" s="1"/>
  <c r="F36" i="5" s="1"/>
  <c r="B41" i="4"/>
  <c r="C40" i="4"/>
  <c r="B41" i="1"/>
  <c r="C40" i="1"/>
  <c r="F32" i="4"/>
  <c r="G31" i="1"/>
  <c r="G35" i="5"/>
  <c r="F33" i="6" l="1"/>
  <c r="D37" i="5"/>
  <c r="E37" i="5" s="1"/>
  <c r="F37" i="5" s="1"/>
  <c r="D32" i="1"/>
  <c r="E32" i="1" s="1"/>
  <c r="F32" i="1" s="1"/>
  <c r="D33" i="4"/>
  <c r="E33" i="4" s="1"/>
  <c r="G33" i="4" s="1"/>
  <c r="C41" i="5"/>
  <c r="B42" i="5"/>
  <c r="B42" i="6"/>
  <c r="C41" i="6"/>
  <c r="D34" i="6"/>
  <c r="E34" i="6" s="1"/>
  <c r="G34" i="6" s="1"/>
  <c r="C41" i="4"/>
  <c r="B42" i="4"/>
  <c r="C41" i="1"/>
  <c r="B42" i="1"/>
  <c r="G36" i="5"/>
  <c r="G32" i="1" l="1"/>
  <c r="F34" i="6"/>
  <c r="D35" i="6" s="1"/>
  <c r="E35" i="6" s="1"/>
  <c r="G35" i="6" s="1"/>
  <c r="G37" i="5"/>
  <c r="D33" i="1"/>
  <c r="E33" i="1" s="1"/>
  <c r="F33" i="1" s="1"/>
  <c r="B43" i="6"/>
  <c r="C42" i="6"/>
  <c r="D38" i="5"/>
  <c r="E38" i="5" s="1"/>
  <c r="F38" i="5" s="1"/>
  <c r="C42" i="1"/>
  <c r="B43" i="1"/>
  <c r="F33" i="4"/>
  <c r="B43" i="4"/>
  <c r="C42" i="4"/>
  <c r="C42" i="5"/>
  <c r="B43" i="5"/>
  <c r="G33" i="1" l="1"/>
  <c r="G38" i="5"/>
  <c r="F35" i="6"/>
  <c r="D36" i="6" s="1"/>
  <c r="E36" i="6" s="1"/>
  <c r="F36" i="6" s="1"/>
  <c r="D34" i="1"/>
  <c r="E34" i="1" s="1"/>
  <c r="G34" i="1" s="1"/>
  <c r="D39" i="5"/>
  <c r="E39" i="5" s="1"/>
  <c r="F39" i="5" s="1"/>
  <c r="C43" i="5"/>
  <c r="B44" i="5"/>
  <c r="D34" i="4"/>
  <c r="E34" i="4" s="1"/>
  <c r="G34" i="4" s="1"/>
  <c r="C43" i="1"/>
  <c r="B44" i="1"/>
  <c r="B44" i="4"/>
  <c r="C43" i="4"/>
  <c r="B44" i="6"/>
  <c r="C43" i="6"/>
  <c r="F34" i="4" l="1"/>
  <c r="D35" i="4" s="1"/>
  <c r="E35" i="4" s="1"/>
  <c r="F35" i="4" s="1"/>
  <c r="D37" i="6"/>
  <c r="E37" i="6" s="1"/>
  <c r="F37" i="6" s="1"/>
  <c r="D40" i="5"/>
  <c r="E40" i="5" s="1"/>
  <c r="F40" i="5" s="1"/>
  <c r="B45" i="4"/>
  <c r="C44" i="4"/>
  <c r="C44" i="1"/>
  <c r="B45" i="1"/>
  <c r="C44" i="5"/>
  <c r="B45" i="5"/>
  <c r="G39" i="5"/>
  <c r="G36" i="6"/>
  <c r="G37" i="6" s="1"/>
  <c r="F34" i="1"/>
  <c r="B45" i="6"/>
  <c r="C44" i="6"/>
  <c r="D36" i="4" l="1"/>
  <c r="E36" i="4" s="1"/>
  <c r="F36" i="4" s="1"/>
  <c r="D41" i="5"/>
  <c r="E41" i="5" s="1"/>
  <c r="F41" i="5" s="1"/>
  <c r="D38" i="6"/>
  <c r="E38" i="6" s="1"/>
  <c r="F38" i="6" s="1"/>
  <c r="D35" i="1"/>
  <c r="E35" i="1" s="1"/>
  <c r="G35" i="1" s="1"/>
  <c r="C45" i="1"/>
  <c r="B46" i="1"/>
  <c r="G35" i="4"/>
  <c r="G36" i="4" s="1"/>
  <c r="G40" i="5"/>
  <c r="G41" i="5" s="1"/>
  <c r="C45" i="5"/>
  <c r="B46" i="5"/>
  <c r="B46" i="6"/>
  <c r="C45" i="6"/>
  <c r="B46" i="4"/>
  <c r="C45" i="4"/>
  <c r="G38" i="6" l="1"/>
  <c r="D37" i="4"/>
  <c r="E37" i="4" s="1"/>
  <c r="G37" i="4" s="1"/>
  <c r="D42" i="5"/>
  <c r="E42" i="5" s="1"/>
  <c r="F42" i="5" s="1"/>
  <c r="D39" i="6"/>
  <c r="E39" i="6" s="1"/>
  <c r="G39" i="6" s="1"/>
  <c r="C46" i="1"/>
  <c r="B47" i="1"/>
  <c r="B47" i="4"/>
  <c r="C46" i="4"/>
  <c r="F35" i="1"/>
  <c r="C46" i="6"/>
  <c r="B47" i="6"/>
  <c r="B47" i="5"/>
  <c r="C46" i="5"/>
  <c r="F39" i="6" l="1"/>
  <c r="G42" i="5"/>
  <c r="B48" i="6"/>
  <c r="C47" i="6"/>
  <c r="B48" i="4"/>
  <c r="C47" i="4"/>
  <c r="D40" i="6"/>
  <c r="E40" i="6" s="1"/>
  <c r="G40" i="6" s="1"/>
  <c r="C47" i="5"/>
  <c r="B48" i="5"/>
  <c r="D36" i="1"/>
  <c r="E36" i="1" s="1"/>
  <c r="G36" i="1" s="1"/>
  <c r="D43" i="5"/>
  <c r="E43" i="5" s="1"/>
  <c r="F43" i="5" s="1"/>
  <c r="C47" i="1"/>
  <c r="B48" i="1"/>
  <c r="F37" i="4"/>
  <c r="F36" i="1" l="1"/>
  <c r="F40" i="6"/>
  <c r="D44" i="5"/>
  <c r="E44" i="5" s="1"/>
  <c r="F44" i="5" s="1"/>
  <c r="C48" i="5"/>
  <c r="B49" i="5"/>
  <c r="D41" i="6"/>
  <c r="E41" i="6" s="1"/>
  <c r="G41" i="6" s="1"/>
  <c r="D37" i="1"/>
  <c r="E37" i="1" s="1"/>
  <c r="G37" i="1" s="1"/>
  <c r="B49" i="6"/>
  <c r="C48" i="6"/>
  <c r="D38" i="4"/>
  <c r="E38" i="4" s="1"/>
  <c r="G38" i="4" s="1"/>
  <c r="C48" i="1"/>
  <c r="B49" i="1"/>
  <c r="B49" i="4"/>
  <c r="C48" i="4"/>
  <c r="G43" i="5"/>
  <c r="F41" i="6" l="1"/>
  <c r="F37" i="1"/>
  <c r="D38" i="1" s="1"/>
  <c r="E38" i="1" s="1"/>
  <c r="F38" i="1" s="1"/>
  <c r="C49" i="1"/>
  <c r="B50" i="1"/>
  <c r="B50" i="5"/>
  <c r="C49" i="5"/>
  <c r="B50" i="4"/>
  <c r="C49" i="4"/>
  <c r="F38" i="4"/>
  <c r="D45" i="5"/>
  <c r="E45" i="5" s="1"/>
  <c r="F45" i="5" s="1"/>
  <c r="D42" i="6"/>
  <c r="E42" i="6" s="1"/>
  <c r="F42" i="6" s="1"/>
  <c r="C49" i="6"/>
  <c r="B50" i="6"/>
  <c r="G44" i="5"/>
  <c r="G42" i="6" l="1"/>
  <c r="D46" i="5"/>
  <c r="E46" i="5" s="1"/>
  <c r="F46" i="5" s="1"/>
  <c r="D39" i="1"/>
  <c r="E39" i="1" s="1"/>
  <c r="F39" i="1" s="1"/>
  <c r="D43" i="6"/>
  <c r="E43" i="6" s="1"/>
  <c r="D39" i="4"/>
  <c r="E39" i="4" s="1"/>
  <c r="G39" i="4" s="1"/>
  <c r="C50" i="1"/>
  <c r="B51" i="1"/>
  <c r="B51" i="6"/>
  <c r="C50" i="6"/>
  <c r="C50" i="4"/>
  <c r="B51" i="4"/>
  <c r="B51" i="5"/>
  <c r="C50" i="5"/>
  <c r="G38" i="1"/>
  <c r="G45" i="5"/>
  <c r="G39" i="1" l="1"/>
  <c r="G46" i="5"/>
  <c r="G43" i="6"/>
  <c r="F43" i="6"/>
  <c r="D44" i="6" s="1"/>
  <c r="E44" i="6" s="1"/>
  <c r="G44" i="6" s="1"/>
  <c r="D40" i="1"/>
  <c r="E40" i="1" s="1"/>
  <c r="F40" i="1" s="1"/>
  <c r="D47" i="5"/>
  <c r="E47" i="5" s="1"/>
  <c r="F47" i="5" s="1"/>
  <c r="B52" i="5"/>
  <c r="C51" i="5"/>
  <c r="B52" i="1"/>
  <c r="C51" i="1"/>
  <c r="B52" i="4"/>
  <c r="C51" i="4"/>
  <c r="C51" i="6"/>
  <c r="B52" i="6"/>
  <c r="F39" i="4"/>
  <c r="G40" i="1" l="1"/>
  <c r="G47" i="5"/>
  <c r="F44" i="6"/>
  <c r="D45" i="6" s="1"/>
  <c r="E45" i="6" s="1"/>
  <c r="F45" i="6" s="1"/>
  <c r="D48" i="5"/>
  <c r="E48" i="5" s="1"/>
  <c r="F48" i="5" s="1"/>
  <c r="B53" i="5"/>
  <c r="C52" i="5"/>
  <c r="D40" i="4"/>
  <c r="E40" i="4" s="1"/>
  <c r="G40" i="4" s="1"/>
  <c r="B53" i="4"/>
  <c r="C52" i="4"/>
  <c r="D41" i="1"/>
  <c r="E41" i="1" s="1"/>
  <c r="G41" i="1" s="1"/>
  <c r="C52" i="6"/>
  <c r="B53" i="6"/>
  <c r="B53" i="1"/>
  <c r="C52" i="1"/>
  <c r="G48" i="5" l="1"/>
  <c r="F40" i="4"/>
  <c r="D41" i="4" s="1"/>
  <c r="E41" i="4" s="1"/>
  <c r="G41" i="4" s="1"/>
  <c r="D46" i="6"/>
  <c r="E46" i="6" s="1"/>
  <c r="F46" i="6" s="1"/>
  <c r="C53" i="6"/>
  <c r="B54" i="6"/>
  <c r="B54" i="4"/>
  <c r="C53" i="4"/>
  <c r="B54" i="5"/>
  <c r="C53" i="5"/>
  <c r="C53" i="1"/>
  <c r="B54" i="1"/>
  <c r="G45" i="6"/>
  <c r="D49" i="5"/>
  <c r="E49" i="5" s="1"/>
  <c r="G49" i="5" s="1"/>
  <c r="F41" i="1"/>
  <c r="F41" i="4" l="1"/>
  <c r="G46" i="6"/>
  <c r="F49" i="5"/>
  <c r="D50" i="5" s="1"/>
  <c r="E50" i="5" s="1"/>
  <c r="F50" i="5" s="1"/>
  <c r="B55" i="1"/>
  <c r="C54" i="1"/>
  <c r="D42" i="4"/>
  <c r="E42" i="4" s="1"/>
  <c r="F42" i="4" s="1"/>
  <c r="D42" i="1"/>
  <c r="E42" i="1" s="1"/>
  <c r="G42" i="1" s="1"/>
  <c r="B55" i="6"/>
  <c r="C54" i="6"/>
  <c r="D47" i="6"/>
  <c r="E47" i="6" s="1"/>
  <c r="G47" i="6" s="1"/>
  <c r="B55" i="5"/>
  <c r="C54" i="5"/>
  <c r="B55" i="4"/>
  <c r="C54" i="4"/>
  <c r="F47" i="6" l="1"/>
  <c r="G42" i="4"/>
  <c r="F42" i="1"/>
  <c r="D43" i="1" s="1"/>
  <c r="E43" i="1" s="1"/>
  <c r="G43" i="1" s="1"/>
  <c r="D43" i="4"/>
  <c r="E43" i="4" s="1"/>
  <c r="G43" i="4" s="1"/>
  <c r="D51" i="5"/>
  <c r="E51" i="5" s="1"/>
  <c r="F51" i="5" s="1"/>
  <c r="B56" i="5"/>
  <c r="C55" i="5"/>
  <c r="B56" i="6"/>
  <c r="C55" i="6"/>
  <c r="C55" i="1"/>
  <c r="B56" i="1"/>
  <c r="D48" i="6"/>
  <c r="E48" i="6" s="1"/>
  <c r="F48" i="6" s="1"/>
  <c r="C55" i="4"/>
  <c r="B56" i="4"/>
  <c r="G50" i="5"/>
  <c r="G51" i="5" l="1"/>
  <c r="D52" i="5"/>
  <c r="E52" i="5" s="1"/>
  <c r="G52" i="5" s="1"/>
  <c r="D49" i="6"/>
  <c r="E49" i="6" s="1"/>
  <c r="F49" i="6" s="1"/>
  <c r="B57" i="6"/>
  <c r="C56" i="6"/>
  <c r="C56" i="4"/>
  <c r="B57" i="4"/>
  <c r="C56" i="1"/>
  <c r="B57" i="1"/>
  <c r="C56" i="5"/>
  <c r="B57" i="5"/>
  <c r="F43" i="1"/>
  <c r="F43" i="4"/>
  <c r="G48" i="6"/>
  <c r="F52" i="5" l="1"/>
  <c r="D53" i="5" s="1"/>
  <c r="E53" i="5" s="1"/>
  <c r="F53" i="5" s="1"/>
  <c r="D50" i="6"/>
  <c r="E50" i="6" s="1"/>
  <c r="F50" i="6" s="1"/>
  <c r="C57" i="5"/>
  <c r="B58" i="5"/>
  <c r="D44" i="4"/>
  <c r="E44" i="4" s="1"/>
  <c r="G44" i="4" s="1"/>
  <c r="C57" i="6"/>
  <c r="B58" i="6"/>
  <c r="D44" i="1"/>
  <c r="E44" i="1" s="1"/>
  <c r="G44" i="1" s="1"/>
  <c r="B58" i="4"/>
  <c r="C57" i="4"/>
  <c r="C57" i="1"/>
  <c r="B58" i="1"/>
  <c r="G49" i="6"/>
  <c r="G50" i="6" l="1"/>
  <c r="D54" i="5"/>
  <c r="E54" i="5" s="1"/>
  <c r="F54" i="5" s="1"/>
  <c r="B59" i="5"/>
  <c r="C58" i="5"/>
  <c r="D51" i="6"/>
  <c r="E51" i="6" s="1"/>
  <c r="G51" i="6" s="1"/>
  <c r="B59" i="1"/>
  <c r="C58" i="1"/>
  <c r="G53" i="5"/>
  <c r="F44" i="1"/>
  <c r="F44" i="4"/>
  <c r="C58" i="6"/>
  <c r="B59" i="6"/>
  <c r="B59" i="4"/>
  <c r="C58" i="4"/>
  <c r="G54" i="5" l="1"/>
  <c r="F51" i="6"/>
  <c r="D52" i="6" s="1"/>
  <c r="E52" i="6" s="1"/>
  <c r="F52" i="6" s="1"/>
  <c r="C59" i="4"/>
  <c r="B60" i="4"/>
  <c r="C59" i="1"/>
  <c r="B60" i="1"/>
  <c r="B60" i="5"/>
  <c r="C59" i="5"/>
  <c r="D45" i="1"/>
  <c r="E45" i="1" s="1"/>
  <c r="G45" i="1" s="1"/>
  <c r="D55" i="5"/>
  <c r="E55" i="5" s="1"/>
  <c r="G55" i="5" s="1"/>
  <c r="D45" i="4"/>
  <c r="E45" i="4" s="1"/>
  <c r="G45" i="4" s="1"/>
  <c r="C59" i="6"/>
  <c r="B60" i="6"/>
  <c r="F45" i="1" l="1"/>
  <c r="D53" i="6"/>
  <c r="E53" i="6" s="1"/>
  <c r="F53" i="6" s="1"/>
  <c r="B61" i="1"/>
  <c r="C60" i="1"/>
  <c r="C60" i="4"/>
  <c r="B61" i="4"/>
  <c r="G52" i="6"/>
  <c r="F55" i="5"/>
  <c r="D46" i="1"/>
  <c r="E46" i="1" s="1"/>
  <c r="F46" i="1" s="1"/>
  <c r="B61" i="6"/>
  <c r="C60" i="6"/>
  <c r="B61" i="5"/>
  <c r="C60" i="5"/>
  <c r="F45" i="4"/>
  <c r="G53" i="6" l="1"/>
  <c r="D47" i="1"/>
  <c r="E47" i="1" s="1"/>
  <c r="F47" i="1" s="1"/>
  <c r="D46" i="4"/>
  <c r="E46" i="4" s="1"/>
  <c r="G46" i="4" s="1"/>
  <c r="B62" i="6"/>
  <c r="C61" i="6"/>
  <c r="D54" i="6"/>
  <c r="E54" i="6" s="1"/>
  <c r="F54" i="6" s="1"/>
  <c r="D56" i="5"/>
  <c r="E56" i="5" s="1"/>
  <c r="G56" i="5" s="1"/>
  <c r="B62" i="5"/>
  <c r="C61" i="5"/>
  <c r="B62" i="4"/>
  <c r="C61" i="4"/>
  <c r="G46" i="1"/>
  <c r="C61" i="1"/>
  <c r="B62" i="1"/>
  <c r="G47" i="1" l="1"/>
  <c r="G54" i="6"/>
  <c r="F56" i="5"/>
  <c r="D57" i="5" s="1"/>
  <c r="E57" i="5" s="1"/>
  <c r="F57" i="5" s="1"/>
  <c r="D55" i="6"/>
  <c r="E55" i="6" s="1"/>
  <c r="G55" i="6" s="1"/>
  <c r="D48" i="1"/>
  <c r="E48" i="1" s="1"/>
  <c r="F48" i="1" s="1"/>
  <c r="C62" i="1"/>
  <c r="B63" i="1"/>
  <c r="C63" i="1" s="1"/>
  <c r="B63" i="5"/>
  <c r="C62" i="5"/>
  <c r="C62" i="4"/>
  <c r="B63" i="4"/>
  <c r="B63" i="6"/>
  <c r="C63" i="6" s="1"/>
  <c r="C62" i="6"/>
  <c r="F46" i="4"/>
  <c r="G48" i="1" l="1"/>
  <c r="G57" i="5"/>
  <c r="D58" i="5"/>
  <c r="E58" i="5" s="1"/>
  <c r="C63" i="5"/>
  <c r="B64" i="5"/>
  <c r="D47" i="4"/>
  <c r="E47" i="4" s="1"/>
  <c r="G47" i="4" s="1"/>
  <c r="F55" i="6"/>
  <c r="D49" i="1"/>
  <c r="E49" i="1" s="1"/>
  <c r="G49" i="1" s="1"/>
  <c r="B64" i="4"/>
  <c r="C63" i="4"/>
  <c r="G58" i="5" l="1"/>
  <c r="F58" i="5"/>
  <c r="D59" i="5" s="1"/>
  <c r="E59" i="5" s="1"/>
  <c r="F59" i="5" s="1"/>
  <c r="D56" i="6"/>
  <c r="E56" i="6" s="1"/>
  <c r="G56" i="6" s="1"/>
  <c r="C64" i="4"/>
  <c r="B65" i="4"/>
  <c r="F49" i="1"/>
  <c r="F47" i="4"/>
  <c r="C64" i="5"/>
  <c r="B65" i="5"/>
  <c r="G59" i="5" l="1"/>
  <c r="D60" i="5"/>
  <c r="E60" i="5" s="1"/>
  <c r="F60" i="5" s="1"/>
  <c r="B66" i="5"/>
  <c r="C65" i="5"/>
  <c r="D50" i="1"/>
  <c r="E50" i="1" s="1"/>
  <c r="G50" i="1" s="1"/>
  <c r="D48" i="4"/>
  <c r="E48" i="4" s="1"/>
  <c r="G48" i="4" s="1"/>
  <c r="F56" i="6"/>
  <c r="C65" i="4"/>
  <c r="B66" i="4"/>
  <c r="G60" i="5" l="1"/>
  <c r="F50" i="1"/>
  <c r="D51" i="1" s="1"/>
  <c r="E51" i="1" s="1"/>
  <c r="G51" i="1" s="1"/>
  <c r="F48" i="4"/>
  <c r="D49" i="4" s="1"/>
  <c r="E49" i="4" s="1"/>
  <c r="D61" i="5"/>
  <c r="E61" i="5" s="1"/>
  <c r="G61" i="5" s="1"/>
  <c r="D57" i="6"/>
  <c r="E57" i="6" s="1"/>
  <c r="G57" i="6" s="1"/>
  <c r="B67" i="5"/>
  <c r="C66" i="5"/>
  <c r="B67" i="4"/>
  <c r="C66" i="4"/>
  <c r="F61" i="5" l="1"/>
  <c r="F49" i="4"/>
  <c r="G49" i="4"/>
  <c r="D50" i="4"/>
  <c r="E50" i="4" s="1"/>
  <c r="F50" i="4" s="1"/>
  <c r="C67" i="5"/>
  <c r="B68" i="5"/>
  <c r="D62" i="5"/>
  <c r="E62" i="5" s="1"/>
  <c r="G62" i="5" s="1"/>
  <c r="C67" i="4"/>
  <c r="B68" i="4"/>
  <c r="F51" i="1"/>
  <c r="F57" i="6"/>
  <c r="G50" i="4" l="1"/>
  <c r="F62" i="5"/>
  <c r="D63" i="5" s="1"/>
  <c r="E63" i="5" s="1"/>
  <c r="F63" i="5" s="1"/>
  <c r="D51" i="4"/>
  <c r="E51" i="4" s="1"/>
  <c r="G51" i="4" s="1"/>
  <c r="C68" i="5"/>
  <c r="B69" i="5"/>
  <c r="D52" i="1"/>
  <c r="E52" i="1" s="1"/>
  <c r="G52" i="1" s="1"/>
  <c r="D58" i="6"/>
  <c r="E58" i="6" s="1"/>
  <c r="G58" i="6" s="1"/>
  <c r="C68" i="4"/>
  <c r="B69" i="4"/>
  <c r="F52" i="1" l="1"/>
  <c r="D64" i="5"/>
  <c r="E64" i="5" s="1"/>
  <c r="F64" i="5" s="1"/>
  <c r="C69" i="5"/>
  <c r="B70" i="5"/>
  <c r="D53" i="1"/>
  <c r="E53" i="1" s="1"/>
  <c r="F53" i="1" s="1"/>
  <c r="B70" i="4"/>
  <c r="C69" i="4"/>
  <c r="F51" i="4"/>
  <c r="G63" i="5"/>
  <c r="F58" i="6"/>
  <c r="G53" i="1" l="1"/>
  <c r="G64" i="5"/>
  <c r="B71" i="5"/>
  <c r="C70" i="5"/>
  <c r="D52" i="4"/>
  <c r="E52" i="4" s="1"/>
  <c r="G52" i="4" s="1"/>
  <c r="D54" i="1"/>
  <c r="E54" i="1" s="1"/>
  <c r="F54" i="1" s="1"/>
  <c r="D59" i="6"/>
  <c r="E59" i="6" s="1"/>
  <c r="G59" i="6" s="1"/>
  <c r="D65" i="5"/>
  <c r="E65" i="5" s="1"/>
  <c r="F65" i="5" s="1"/>
  <c r="C70" i="4"/>
  <c r="B71" i="4"/>
  <c r="G54" i="1" l="1"/>
  <c r="G65" i="5"/>
  <c r="B72" i="4"/>
  <c r="C71" i="4"/>
  <c r="C71" i="5"/>
  <c r="B72" i="5"/>
  <c r="D55" i="1"/>
  <c r="E55" i="1" s="1"/>
  <c r="G55" i="1" s="1"/>
  <c r="D66" i="5"/>
  <c r="E66" i="5" s="1"/>
  <c r="F66" i="5" s="1"/>
  <c r="F59" i="6"/>
  <c r="F52" i="4"/>
  <c r="F55" i="1" l="1"/>
  <c r="G66" i="5"/>
  <c r="D67" i="5"/>
  <c r="E67" i="5" s="1"/>
  <c r="C72" i="4"/>
  <c r="B73" i="4"/>
  <c r="D60" i="6"/>
  <c r="E60" i="6" s="1"/>
  <c r="G60" i="6" s="1"/>
  <c r="D56" i="1"/>
  <c r="E56" i="1" s="1"/>
  <c r="G56" i="1" s="1"/>
  <c r="D53" i="4"/>
  <c r="E53" i="4" s="1"/>
  <c r="G53" i="4" s="1"/>
  <c r="B73" i="5"/>
  <c r="C72" i="5"/>
  <c r="G67" i="5" l="1"/>
  <c r="F53" i="4"/>
  <c r="D54" i="4" s="1"/>
  <c r="E54" i="4" s="1"/>
  <c r="F56" i="1"/>
  <c r="D57" i="1" s="1"/>
  <c r="E57" i="1" s="1"/>
  <c r="F67" i="5"/>
  <c r="C73" i="5"/>
  <c r="B74" i="5"/>
  <c r="F60" i="6"/>
  <c r="D68" i="5"/>
  <c r="E68" i="5" s="1"/>
  <c r="F68" i="5" s="1"/>
  <c r="C73" i="4"/>
  <c r="B74" i="4"/>
  <c r="G57" i="1" l="1"/>
  <c r="F57" i="1"/>
  <c r="D58" i="1" s="1"/>
  <c r="E58" i="1" s="1"/>
  <c r="F58" i="1" s="1"/>
  <c r="F54" i="4"/>
  <c r="G54" i="4"/>
  <c r="G68" i="5"/>
  <c r="D55" i="4"/>
  <c r="E55" i="4" s="1"/>
  <c r="G55" i="4" s="1"/>
  <c r="D69" i="5"/>
  <c r="E69" i="5" s="1"/>
  <c r="F69" i="5" s="1"/>
  <c r="D61" i="6"/>
  <c r="E61" i="6" s="1"/>
  <c r="G61" i="6" s="1"/>
  <c r="C74" i="4"/>
  <c r="B75" i="4"/>
  <c r="B75" i="5"/>
  <c r="C74" i="5"/>
  <c r="G69" i="5" l="1"/>
  <c r="D59" i="1"/>
  <c r="E59" i="1" s="1"/>
  <c r="F59" i="1" s="1"/>
  <c r="D70" i="5"/>
  <c r="E70" i="5" s="1"/>
  <c r="F70" i="5" s="1"/>
  <c r="B76" i="4"/>
  <c r="C75" i="4"/>
  <c r="F55" i="4"/>
  <c r="F61" i="6"/>
  <c r="C75" i="5"/>
  <c r="B76" i="5"/>
  <c r="G58" i="1"/>
  <c r="G70" i="5" l="1"/>
  <c r="D71" i="5"/>
  <c r="E71" i="5" s="1"/>
  <c r="F71" i="5" s="1"/>
  <c r="B77" i="5"/>
  <c r="C76" i="5"/>
  <c r="D62" i="6"/>
  <c r="E62" i="6" s="1"/>
  <c r="G62" i="6" s="1"/>
  <c r="D60" i="1"/>
  <c r="E60" i="1" s="1"/>
  <c r="F60" i="1" s="1"/>
  <c r="B77" i="4"/>
  <c r="C76" i="4"/>
  <c r="D56" i="4"/>
  <c r="E56" i="4" s="1"/>
  <c r="G56" i="4" s="1"/>
  <c r="G59" i="1"/>
  <c r="G60" i="1" l="1"/>
  <c r="G71" i="5"/>
  <c r="D72" i="5"/>
  <c r="E72" i="5" s="1"/>
  <c r="G72" i="5" s="1"/>
  <c r="D61" i="1"/>
  <c r="E61" i="1" s="1"/>
  <c r="F61" i="1" s="1"/>
  <c r="C77" i="5"/>
  <c r="B78" i="5"/>
  <c r="F56" i="4"/>
  <c r="B78" i="4"/>
  <c r="C77" i="4"/>
  <c r="F62" i="6"/>
  <c r="G61" i="1" l="1"/>
  <c r="F72" i="5"/>
  <c r="D73" i="5" s="1"/>
  <c r="E73" i="5" s="1"/>
  <c r="G73" i="5" s="1"/>
  <c r="D62" i="1"/>
  <c r="E62" i="1" s="1"/>
  <c r="F62" i="1" s="1"/>
  <c r="B79" i="5"/>
  <c r="C78" i="5"/>
  <c r="D63" i="6"/>
  <c r="E63" i="6" s="1"/>
  <c r="G63" i="6" s="1"/>
  <c r="D57" i="4"/>
  <c r="E57" i="4" s="1"/>
  <c r="G57" i="4" s="1"/>
  <c r="C78" i="4"/>
  <c r="B79" i="4"/>
  <c r="G62" i="1" l="1"/>
  <c r="F73" i="5"/>
  <c r="F63" i="6"/>
  <c r="D63" i="1"/>
  <c r="E63" i="1" s="1"/>
  <c r="F63" i="1" s="1"/>
  <c r="B80" i="4"/>
  <c r="C79" i="4"/>
  <c r="C79" i="5"/>
  <c r="B80" i="5"/>
  <c r="F57" i="4"/>
  <c r="G63" i="1" l="1"/>
  <c r="D74" i="5"/>
  <c r="E74" i="5" s="1"/>
  <c r="G74" i="5" s="1"/>
  <c r="B81" i="5"/>
  <c r="C80" i="5"/>
  <c r="D58" i="4"/>
  <c r="E58" i="4" s="1"/>
  <c r="G58" i="4" s="1"/>
  <c r="B81" i="4"/>
  <c r="C80" i="4"/>
  <c r="F74" i="5" l="1"/>
  <c r="D75" i="5" s="1"/>
  <c r="E75" i="5" s="1"/>
  <c r="F75" i="5" s="1"/>
  <c r="D76" i="5" s="1"/>
  <c r="E76" i="5" s="1"/>
  <c r="F76" i="5" s="1"/>
  <c r="C81" i="4"/>
  <c r="B82" i="4"/>
  <c r="C81" i="5"/>
  <c r="B82" i="5"/>
  <c r="F58" i="4"/>
  <c r="G75" i="5" l="1"/>
  <c r="G76" i="5" s="1"/>
  <c r="D77" i="5"/>
  <c r="E77" i="5" s="1"/>
  <c r="F77" i="5" s="1"/>
  <c r="D59" i="4"/>
  <c r="E59" i="4" s="1"/>
  <c r="G59" i="4" s="1"/>
  <c r="B83" i="5"/>
  <c r="C82" i="5"/>
  <c r="C82" i="4"/>
  <c r="B83" i="4"/>
  <c r="G77" i="5" l="1"/>
  <c r="D78" i="5"/>
  <c r="E78" i="5" s="1"/>
  <c r="F78" i="5" s="1"/>
  <c r="C83" i="5"/>
  <c r="B84" i="5"/>
  <c r="B84" i="4"/>
  <c r="C83" i="4"/>
  <c r="F59" i="4"/>
  <c r="G78" i="5" l="1"/>
  <c r="D79" i="5"/>
  <c r="E79" i="5" s="1"/>
  <c r="G79" i="5" s="1"/>
  <c r="D60" i="4"/>
  <c r="E60" i="4" s="1"/>
  <c r="G60" i="4" s="1"/>
  <c r="C84" i="4"/>
  <c r="B85" i="4"/>
  <c r="C84" i="5"/>
  <c r="B85" i="5"/>
  <c r="F79" i="5" l="1"/>
  <c r="D80" i="5" s="1"/>
  <c r="E80" i="5" s="1"/>
  <c r="G80" i="5" s="1"/>
  <c r="C85" i="5"/>
  <c r="B86" i="5"/>
  <c r="C85" i="4"/>
  <c r="B86" i="4"/>
  <c r="F60" i="4"/>
  <c r="F80" i="5" l="1"/>
  <c r="D81" i="5" s="1"/>
  <c r="E81" i="5" s="1"/>
  <c r="F81" i="5" s="1"/>
  <c r="D61" i="4"/>
  <c r="E61" i="4" s="1"/>
  <c r="G61" i="4" s="1"/>
  <c r="C86" i="4"/>
  <c r="B87" i="4"/>
  <c r="C86" i="5"/>
  <c r="B87" i="5"/>
  <c r="G81" i="5" l="1"/>
  <c r="C87" i="5"/>
  <c r="B88" i="5"/>
  <c r="D82" i="5"/>
  <c r="E82" i="5" s="1"/>
  <c r="F82" i="5" s="1"/>
  <c r="B88" i="4"/>
  <c r="C87" i="4"/>
  <c r="F61" i="4"/>
  <c r="G82" i="5" l="1"/>
  <c r="D83" i="5"/>
  <c r="E83" i="5" s="1"/>
  <c r="G83" i="5" s="1"/>
  <c r="C88" i="5"/>
  <c r="B89" i="5"/>
  <c r="D62" i="4"/>
  <c r="E62" i="4" s="1"/>
  <c r="G62" i="4" s="1"/>
  <c r="C88" i="4"/>
  <c r="B89" i="4"/>
  <c r="F83" i="5" l="1"/>
  <c r="D84" i="5"/>
  <c r="E84" i="5" s="1"/>
  <c r="G84" i="5" s="1"/>
  <c r="C89" i="4"/>
  <c r="B90" i="4"/>
  <c r="F62" i="4"/>
  <c r="C89" i="5"/>
  <c r="B90" i="5"/>
  <c r="F84" i="5" l="1"/>
  <c r="D85" i="5" s="1"/>
  <c r="E85" i="5" s="1"/>
  <c r="F85" i="5" s="1"/>
  <c r="C90" i="4"/>
  <c r="B91" i="4"/>
  <c r="B91" i="5"/>
  <c r="C90" i="5"/>
  <c r="D63" i="4"/>
  <c r="E63" i="4" s="1"/>
  <c r="G63" i="4" s="1"/>
  <c r="G85" i="5" l="1"/>
  <c r="F63" i="4"/>
  <c r="B92" i="4"/>
  <c r="C91" i="4"/>
  <c r="C91" i="5"/>
  <c r="B92" i="5"/>
  <c r="D86" i="5"/>
  <c r="E86" i="5" s="1"/>
  <c r="F86" i="5" s="1"/>
  <c r="D64" i="4"/>
  <c r="E64" i="4" s="1"/>
  <c r="G64" i="4" s="1"/>
  <c r="D87" i="5" l="1"/>
  <c r="E87" i="5" s="1"/>
  <c r="F87" i="5" s="1"/>
  <c r="C92" i="4"/>
  <c r="B93" i="4"/>
  <c r="C92" i="5"/>
  <c r="B93" i="5"/>
  <c r="G86" i="5"/>
  <c r="F64" i="4"/>
  <c r="G87" i="5" l="1"/>
  <c r="C93" i="4"/>
  <c r="B94" i="4"/>
  <c r="D88" i="5"/>
  <c r="E88" i="5" s="1"/>
  <c r="F88" i="5" s="1"/>
  <c r="D65" i="4"/>
  <c r="E65" i="4" s="1"/>
  <c r="G65" i="4" s="1"/>
  <c r="C93" i="5"/>
  <c r="B94" i="5"/>
  <c r="D89" i="5" l="1"/>
  <c r="E89" i="5" s="1"/>
  <c r="F89" i="5" s="1"/>
  <c r="C94" i="5"/>
  <c r="B95" i="5"/>
  <c r="B95" i="4"/>
  <c r="C94" i="4"/>
  <c r="F65" i="4"/>
  <c r="G88" i="5"/>
  <c r="G89" i="5" l="1"/>
  <c r="B96" i="4"/>
  <c r="C95" i="4"/>
  <c r="D90" i="5"/>
  <c r="E90" i="5" s="1"/>
  <c r="F90" i="5" s="1"/>
  <c r="D66" i="4"/>
  <c r="E66" i="4" s="1"/>
  <c r="G66" i="4" s="1"/>
  <c r="B96" i="5"/>
  <c r="C95" i="5"/>
  <c r="F66" i="4" l="1"/>
  <c r="G90" i="5"/>
  <c r="D91" i="5"/>
  <c r="E91" i="5" s="1"/>
  <c r="F91" i="5" s="1"/>
  <c r="C96" i="4"/>
  <c r="B97" i="4"/>
  <c r="C96" i="5"/>
  <c r="B97" i="5"/>
  <c r="D67" i="4"/>
  <c r="E67" i="4" s="1"/>
  <c r="G67" i="4" s="1"/>
  <c r="G91" i="5" l="1"/>
  <c r="C97" i="5"/>
  <c r="B98" i="5"/>
  <c r="D92" i="5"/>
  <c r="E92" i="5" s="1"/>
  <c r="F92" i="5" s="1"/>
  <c r="F67" i="4"/>
  <c r="B98" i="4"/>
  <c r="C97" i="4"/>
  <c r="D93" i="5" l="1"/>
  <c r="E93" i="5" s="1"/>
  <c r="F93" i="5" s="1"/>
  <c r="C98" i="5"/>
  <c r="B99" i="5"/>
  <c r="D68" i="4"/>
  <c r="E68" i="4" s="1"/>
  <c r="G68" i="4" s="1"/>
  <c r="C98" i="4"/>
  <c r="B99" i="4"/>
  <c r="G92" i="5"/>
  <c r="D94" i="5" l="1"/>
  <c r="E94" i="5" s="1"/>
  <c r="F94" i="5" s="1"/>
  <c r="C99" i="4"/>
  <c r="B100" i="4"/>
  <c r="C99" i="5"/>
  <c r="B100" i="5"/>
  <c r="G93" i="5"/>
  <c r="F68" i="4"/>
  <c r="G94" i="5" l="1"/>
  <c r="D69" i="4"/>
  <c r="E69" i="4" s="1"/>
  <c r="G69" i="4" s="1"/>
  <c r="D95" i="5"/>
  <c r="E95" i="5" s="1"/>
  <c r="G95" i="5" s="1"/>
  <c r="C100" i="5"/>
  <c r="B101" i="5"/>
  <c r="C100" i="4"/>
  <c r="B101" i="4"/>
  <c r="F95" i="5" l="1"/>
  <c r="D96" i="5" s="1"/>
  <c r="E96" i="5" s="1"/>
  <c r="F96" i="5" s="1"/>
  <c r="B102" i="4"/>
  <c r="C101" i="4"/>
  <c r="C101" i="5"/>
  <c r="B102" i="5"/>
  <c r="F69" i="4"/>
  <c r="G96" i="5" l="1"/>
  <c r="D97" i="5"/>
  <c r="E97" i="5" s="1"/>
  <c r="G97" i="5" s="1"/>
  <c r="C102" i="5"/>
  <c r="B103" i="5"/>
  <c r="D70" i="4"/>
  <c r="E70" i="4" s="1"/>
  <c r="G70" i="4" s="1"/>
  <c r="B103" i="4"/>
  <c r="C102" i="4"/>
  <c r="F97" i="5" l="1"/>
  <c r="D98" i="5" s="1"/>
  <c r="E98" i="5" s="1"/>
  <c r="F98" i="5" s="1"/>
  <c r="C103" i="4"/>
  <c r="B104" i="4"/>
  <c r="F70" i="4"/>
  <c r="B104" i="5"/>
  <c r="C103" i="5"/>
  <c r="D99" i="5" l="1"/>
  <c r="E99" i="5" s="1"/>
  <c r="F99" i="5" s="1"/>
  <c r="D71" i="4"/>
  <c r="E71" i="4" s="1"/>
  <c r="G71" i="4" s="1"/>
  <c r="C104" i="4"/>
  <c r="B105" i="4"/>
  <c r="G98" i="5"/>
  <c r="C104" i="5"/>
  <c r="B105" i="5"/>
  <c r="D100" i="5" l="1"/>
  <c r="E100" i="5" s="1"/>
  <c r="F100" i="5" s="1"/>
  <c r="C105" i="4"/>
  <c r="B106" i="4"/>
  <c r="C105" i="5"/>
  <c r="B106" i="5"/>
  <c r="G99" i="5"/>
  <c r="F71" i="4"/>
  <c r="D101" i="5" l="1"/>
  <c r="E101" i="5" s="1"/>
  <c r="F101" i="5" s="1"/>
  <c r="D72" i="4"/>
  <c r="E72" i="4" s="1"/>
  <c r="G72" i="4" s="1"/>
  <c r="G100" i="5"/>
  <c r="B107" i="5"/>
  <c r="C106" i="5"/>
  <c r="C106" i="4"/>
  <c r="B107" i="4"/>
  <c r="G101" i="5" l="1"/>
  <c r="C107" i="4"/>
  <c r="B108" i="4"/>
  <c r="C107" i="5"/>
  <c r="B108" i="5"/>
  <c r="D102" i="5"/>
  <c r="E102" i="5" s="1"/>
  <c r="F72" i="4"/>
  <c r="G102" i="5" l="1"/>
  <c r="F102" i="5"/>
  <c r="D103" i="5" s="1"/>
  <c r="E103" i="5" s="1"/>
  <c r="D73" i="4"/>
  <c r="E73" i="4" s="1"/>
  <c r="G73" i="4" s="1"/>
  <c r="B109" i="4"/>
  <c r="C108" i="4"/>
  <c r="C108" i="5"/>
  <c r="B109" i="5"/>
  <c r="F103" i="5" l="1"/>
  <c r="D104" i="5" s="1"/>
  <c r="E104" i="5" s="1"/>
  <c r="F104" i="5" s="1"/>
  <c r="G103" i="5"/>
  <c r="C109" i="5"/>
  <c r="B110" i="5"/>
  <c r="B110" i="4"/>
  <c r="C109" i="4"/>
  <c r="F73" i="4"/>
  <c r="D105" i="5" l="1"/>
  <c r="E105" i="5" s="1"/>
  <c r="F105" i="5" s="1"/>
  <c r="C110" i="5"/>
  <c r="B111" i="5"/>
  <c r="D74" i="4"/>
  <c r="E74" i="4" s="1"/>
  <c r="G74" i="4" s="1"/>
  <c r="B111" i="4"/>
  <c r="C110" i="4"/>
  <c r="G104" i="5"/>
  <c r="G105" i="5" l="1"/>
  <c r="D106" i="5"/>
  <c r="E106" i="5" s="1"/>
  <c r="F106" i="5" s="1"/>
  <c r="B112" i="4"/>
  <c r="C111" i="4"/>
  <c r="F74" i="4"/>
  <c r="C111" i="5"/>
  <c r="B112" i="5"/>
  <c r="G106" i="5" l="1"/>
  <c r="D75" i="4"/>
  <c r="E75" i="4" s="1"/>
  <c r="G75" i="4" s="1"/>
  <c r="B113" i="4"/>
  <c r="C112" i="4"/>
  <c r="D107" i="5"/>
  <c r="E107" i="5" s="1"/>
  <c r="F107" i="5" s="1"/>
  <c r="B113" i="5"/>
  <c r="C112" i="5"/>
  <c r="G107" i="5" l="1"/>
  <c r="D108" i="5"/>
  <c r="E108" i="5" s="1"/>
  <c r="G108" i="5" s="1"/>
  <c r="B114" i="5"/>
  <c r="C113" i="5"/>
  <c r="C113" i="4"/>
  <c r="B114" i="4"/>
  <c r="F75" i="4"/>
  <c r="D76" i="4" l="1"/>
  <c r="E76" i="4" s="1"/>
  <c r="G76" i="4" s="1"/>
  <c r="B115" i="4"/>
  <c r="C114" i="4"/>
  <c r="B115" i="5"/>
  <c r="C114" i="5"/>
  <c r="F108" i="5"/>
  <c r="B116" i="5" l="1"/>
  <c r="C115" i="5"/>
  <c r="F76" i="4"/>
  <c r="D109" i="5"/>
  <c r="E109" i="5" s="1"/>
  <c r="G109" i="5" s="1"/>
  <c r="C115" i="4"/>
  <c r="B116" i="4"/>
  <c r="F109" i="5" l="1"/>
  <c r="C116" i="4"/>
  <c r="B117" i="4"/>
  <c r="D77" i="4"/>
  <c r="E77" i="4" s="1"/>
  <c r="G77" i="4" s="1"/>
  <c r="D110" i="5"/>
  <c r="E110" i="5" s="1"/>
  <c r="G110" i="5" s="1"/>
  <c r="B117" i="5"/>
  <c r="C116" i="5"/>
  <c r="C117" i="5" l="1"/>
  <c r="B118" i="5"/>
  <c r="F110" i="5"/>
  <c r="B118" i="4"/>
  <c r="C117" i="4"/>
  <c r="F77" i="4"/>
  <c r="D78" i="4" l="1"/>
  <c r="E78" i="4" s="1"/>
  <c r="G78" i="4" s="1"/>
  <c r="B119" i="4"/>
  <c r="C118" i="4"/>
  <c r="C118" i="5"/>
  <c r="B119" i="5"/>
  <c r="D111" i="5"/>
  <c r="E111" i="5" s="1"/>
  <c r="G111" i="5" s="1"/>
  <c r="C119" i="5" l="1"/>
  <c r="B120" i="5"/>
  <c r="C119" i="4"/>
  <c r="B120" i="4"/>
  <c r="F78" i="4"/>
  <c r="F111" i="5"/>
  <c r="D112" i="5" l="1"/>
  <c r="E112" i="5" s="1"/>
  <c r="G112" i="5" s="1"/>
  <c r="C120" i="5"/>
  <c r="B121" i="5"/>
  <c r="D79" i="4"/>
  <c r="E79" i="4" s="1"/>
  <c r="G79" i="4" s="1"/>
  <c r="B121" i="4"/>
  <c r="C120" i="4"/>
  <c r="F112" i="5" l="1"/>
  <c r="D113" i="5" s="1"/>
  <c r="E113" i="5" s="1"/>
  <c r="G113" i="5" s="1"/>
  <c r="C121" i="4"/>
  <c r="B122" i="4"/>
  <c r="B122" i="5"/>
  <c r="C121" i="5"/>
  <c r="F79" i="4"/>
  <c r="F113" i="5" l="1"/>
  <c r="C122" i="4"/>
  <c r="B123" i="4"/>
  <c r="D80" i="4"/>
  <c r="E80" i="4" s="1"/>
  <c r="G80" i="4" s="1"/>
  <c r="C122" i="5"/>
  <c r="B123" i="5"/>
  <c r="D114" i="5"/>
  <c r="E114" i="5" s="1"/>
  <c r="F114" i="5" s="1"/>
  <c r="F80" i="4" l="1"/>
  <c r="D81" i="4" s="1"/>
  <c r="E81" i="4" s="1"/>
  <c r="F81" i="4" s="1"/>
  <c r="D115" i="5"/>
  <c r="E115" i="5" s="1"/>
  <c r="F115" i="5" s="1"/>
  <c r="B124" i="5"/>
  <c r="C123" i="5"/>
  <c r="C123" i="4"/>
  <c r="B124" i="4"/>
  <c r="G114" i="5"/>
  <c r="G81" i="4" l="1"/>
  <c r="G115" i="5"/>
  <c r="D82" i="4"/>
  <c r="E82" i="4" s="1"/>
  <c r="G82" i="4" s="1"/>
  <c r="D116" i="5"/>
  <c r="E116" i="5" s="1"/>
  <c r="F116" i="5" s="1"/>
  <c r="C124" i="5"/>
  <c r="B125" i="5"/>
  <c r="C124" i="4"/>
  <c r="B125" i="4"/>
  <c r="G116" i="5" l="1"/>
  <c r="D117" i="5"/>
  <c r="E117" i="5" s="1"/>
  <c r="F117" i="5" s="1"/>
  <c r="B126" i="4"/>
  <c r="C125" i="4"/>
  <c r="F82" i="4"/>
  <c r="C125" i="5"/>
  <c r="B126" i="5"/>
  <c r="G117" i="5" l="1"/>
  <c r="D118" i="5"/>
  <c r="E118" i="5" s="1"/>
  <c r="G118" i="5" s="1"/>
  <c r="B127" i="5"/>
  <c r="C126" i="5"/>
  <c r="D83" i="4"/>
  <c r="E83" i="4" s="1"/>
  <c r="G83" i="4" s="1"/>
  <c r="B127" i="4"/>
  <c r="C126" i="4"/>
  <c r="F118" i="5" l="1"/>
  <c r="D119" i="5" s="1"/>
  <c r="E119" i="5" s="1"/>
  <c r="G119" i="5" s="1"/>
  <c r="B128" i="4"/>
  <c r="C127" i="4"/>
  <c r="C127" i="5"/>
  <c r="B128" i="5"/>
  <c r="F83" i="4"/>
  <c r="F119" i="5" l="1"/>
  <c r="D120" i="5" s="1"/>
  <c r="E120" i="5" s="1"/>
  <c r="G120" i="5" s="1"/>
  <c r="D84" i="4"/>
  <c r="E84" i="4" s="1"/>
  <c r="G84" i="4" s="1"/>
  <c r="B129" i="5"/>
  <c r="C128" i="5"/>
  <c r="C128" i="4"/>
  <c r="B129" i="4"/>
  <c r="F120" i="5" l="1"/>
  <c r="D121" i="5" s="1"/>
  <c r="E121" i="5" s="1"/>
  <c r="F121" i="5" s="1"/>
  <c r="C129" i="5"/>
  <c r="B130" i="5"/>
  <c r="C129" i="4"/>
  <c r="B130" i="4"/>
  <c r="F84" i="4"/>
  <c r="G121" i="5" l="1"/>
  <c r="D122" i="5"/>
  <c r="E122" i="5" s="1"/>
  <c r="F122" i="5" s="1"/>
  <c r="D85" i="4"/>
  <c r="E85" i="4" s="1"/>
  <c r="G85" i="4" s="1"/>
  <c r="B131" i="4"/>
  <c r="C130" i="4"/>
  <c r="C130" i="5"/>
  <c r="B131" i="5"/>
  <c r="D123" i="5" l="1"/>
  <c r="E123" i="5" s="1"/>
  <c r="F123" i="5" s="1"/>
  <c r="G122" i="5"/>
  <c r="C131" i="5"/>
  <c r="B132" i="5"/>
  <c r="B132" i="4"/>
  <c r="C131" i="4"/>
  <c r="F85" i="4"/>
  <c r="D124" i="5" l="1"/>
  <c r="E124" i="5" s="1"/>
  <c r="F124" i="5" s="1"/>
  <c r="D86" i="4"/>
  <c r="E86" i="4" s="1"/>
  <c r="G86" i="4" s="1"/>
  <c r="B133" i="5"/>
  <c r="C132" i="5"/>
  <c r="G123" i="5"/>
  <c r="B133" i="4"/>
  <c r="C132" i="4"/>
  <c r="G124" i="5" l="1"/>
  <c r="D125" i="5"/>
  <c r="E125" i="5" s="1"/>
  <c r="C133" i="5"/>
  <c r="B134" i="5"/>
  <c r="B134" i="4"/>
  <c r="C133" i="4"/>
  <c r="F86" i="4"/>
  <c r="G125" i="5" l="1"/>
  <c r="F125" i="5"/>
  <c r="D126" i="5" s="1"/>
  <c r="E126" i="5" s="1"/>
  <c r="G126" i="5" s="1"/>
  <c r="D87" i="4"/>
  <c r="E87" i="4" s="1"/>
  <c r="G87" i="4" s="1"/>
  <c r="B135" i="5"/>
  <c r="C134" i="5"/>
  <c r="B135" i="4"/>
  <c r="C134" i="4"/>
  <c r="F87" i="4" l="1"/>
  <c r="F126" i="5"/>
  <c r="D127" i="5"/>
  <c r="E127" i="5" s="1"/>
  <c r="G127" i="5" s="1"/>
  <c r="D88" i="4"/>
  <c r="E88" i="4" s="1"/>
  <c r="G88" i="4" s="1"/>
  <c r="C135" i="5"/>
  <c r="B136" i="5"/>
  <c r="B136" i="4"/>
  <c r="C135" i="4"/>
  <c r="F127" i="5" l="1"/>
  <c r="D128" i="5" s="1"/>
  <c r="E128" i="5" s="1"/>
  <c r="F128" i="5" s="1"/>
  <c r="F88" i="4"/>
  <c r="B137" i="5"/>
  <c r="C136" i="5"/>
  <c r="B137" i="4"/>
  <c r="C136" i="4"/>
  <c r="G128" i="5" l="1"/>
  <c r="D129" i="5"/>
  <c r="E129" i="5" s="1"/>
  <c r="F129" i="5" s="1"/>
  <c r="D89" i="4"/>
  <c r="E89" i="4" s="1"/>
  <c r="G89" i="4" s="1"/>
  <c r="C137" i="5"/>
  <c r="B138" i="5"/>
  <c r="B138" i="4"/>
  <c r="C137" i="4"/>
  <c r="D130" i="5" l="1"/>
  <c r="E130" i="5" s="1"/>
  <c r="F130" i="5" s="1"/>
  <c r="G129" i="5"/>
  <c r="B139" i="5"/>
  <c r="C138" i="5"/>
  <c r="B139" i="4"/>
  <c r="C138" i="4"/>
  <c r="F89" i="4"/>
  <c r="D131" i="5" l="1"/>
  <c r="E131" i="5" s="1"/>
  <c r="F131" i="5" s="1"/>
  <c r="C139" i="5"/>
  <c r="B140" i="5"/>
  <c r="D90" i="4"/>
  <c r="E90" i="4" s="1"/>
  <c r="G90" i="4" s="1"/>
  <c r="C139" i="4"/>
  <c r="B140" i="4"/>
  <c r="G130" i="5"/>
  <c r="G131" i="5" l="1"/>
  <c r="F90" i="4"/>
  <c r="D91" i="4" s="1"/>
  <c r="E91" i="4" s="1"/>
  <c r="G91" i="4" s="1"/>
  <c r="D132" i="5"/>
  <c r="E132" i="5" s="1"/>
  <c r="F132" i="5" s="1"/>
  <c r="C140" i="5"/>
  <c r="B141" i="5"/>
  <c r="C140" i="4"/>
  <c r="B141" i="4"/>
  <c r="G132" i="5" l="1"/>
  <c r="C141" i="4"/>
  <c r="B142" i="4"/>
  <c r="F91" i="4"/>
  <c r="D133" i="5"/>
  <c r="E133" i="5" s="1"/>
  <c r="G133" i="5" s="1"/>
  <c r="B142" i="5"/>
  <c r="C141" i="5"/>
  <c r="B143" i="5" l="1"/>
  <c r="C142" i="5"/>
  <c r="D92" i="4"/>
  <c r="E92" i="4" s="1"/>
  <c r="G92" i="4" s="1"/>
  <c r="C142" i="4"/>
  <c r="B143" i="4"/>
  <c r="F133" i="5"/>
  <c r="F92" i="4" l="1"/>
  <c r="D93" i="4" s="1"/>
  <c r="E93" i="4" s="1"/>
  <c r="F93" i="4" s="1"/>
  <c r="D134" i="5"/>
  <c r="E134" i="5" s="1"/>
  <c r="G134" i="5" s="1"/>
  <c r="C143" i="5"/>
  <c r="B144" i="5"/>
  <c r="B144" i="4"/>
  <c r="C143" i="4"/>
  <c r="F134" i="5" l="1"/>
  <c r="G93" i="4"/>
  <c r="D94" i="4"/>
  <c r="E94" i="4" s="1"/>
  <c r="F94" i="4" s="1"/>
  <c r="B145" i="5"/>
  <c r="C144" i="5"/>
  <c r="C144" i="4"/>
  <c r="B145" i="4"/>
  <c r="D135" i="5"/>
  <c r="E135" i="5" s="1"/>
  <c r="F135" i="5" s="1"/>
  <c r="G135" i="5" l="1"/>
  <c r="G94" i="4"/>
  <c r="D95" i="4"/>
  <c r="E95" i="4" s="1"/>
  <c r="F95" i="4" s="1"/>
  <c r="D136" i="5"/>
  <c r="E136" i="5" s="1"/>
  <c r="F136" i="5" s="1"/>
  <c r="C145" i="4"/>
  <c r="B146" i="4"/>
  <c r="C145" i="5"/>
  <c r="B146" i="5"/>
  <c r="G136" i="5" l="1"/>
  <c r="D137" i="5"/>
  <c r="E137" i="5" s="1"/>
  <c r="G137" i="5" s="1"/>
  <c r="D96" i="4"/>
  <c r="E96" i="4" s="1"/>
  <c r="F96" i="4" s="1"/>
  <c r="B147" i="4"/>
  <c r="C146" i="4"/>
  <c r="G95" i="4"/>
  <c r="B147" i="5"/>
  <c r="C146" i="5"/>
  <c r="G96" i="4" l="1"/>
  <c r="F137" i="5"/>
  <c r="D138" i="5" s="1"/>
  <c r="E138" i="5" s="1"/>
  <c r="F138" i="5" s="1"/>
  <c r="D97" i="4"/>
  <c r="E97" i="4" s="1"/>
  <c r="G97" i="4" s="1"/>
  <c r="B148" i="4"/>
  <c r="C147" i="4"/>
  <c r="B148" i="5"/>
  <c r="C147" i="5"/>
  <c r="D139" i="5" l="1"/>
  <c r="E139" i="5" s="1"/>
  <c r="F139" i="5" s="1"/>
  <c r="G138" i="5"/>
  <c r="B149" i="5"/>
  <c r="C148" i="5"/>
  <c r="C148" i="4"/>
  <c r="B149" i="4"/>
  <c r="F97" i="4"/>
  <c r="G139" i="5" l="1"/>
  <c r="C149" i="4"/>
  <c r="B150" i="4"/>
  <c r="D98" i="4"/>
  <c r="E98" i="4" s="1"/>
  <c r="G98" i="4" s="1"/>
  <c r="B150" i="5"/>
  <c r="C149" i="5"/>
  <c r="D140" i="5"/>
  <c r="E140" i="5" s="1"/>
  <c r="G140" i="5" s="1"/>
  <c r="F140" i="5" l="1"/>
  <c r="D141" i="5"/>
  <c r="E141" i="5" s="1"/>
  <c r="G141" i="5" s="1"/>
  <c r="B151" i="5"/>
  <c r="C150" i="5"/>
  <c r="C150" i="4"/>
  <c r="B151" i="4"/>
  <c r="F98" i="4"/>
  <c r="F141" i="5" l="1"/>
  <c r="D142" i="5" s="1"/>
  <c r="E142" i="5" s="1"/>
  <c r="F142" i="5" s="1"/>
  <c r="B152" i="4"/>
  <c r="C151" i="4"/>
  <c r="D99" i="4"/>
  <c r="E99" i="4" s="1"/>
  <c r="G99" i="4" s="1"/>
  <c r="B152" i="5"/>
  <c r="C151" i="5"/>
  <c r="G142" i="5" l="1"/>
  <c r="D143" i="5"/>
  <c r="E143" i="5" s="1"/>
  <c r="F143" i="5" s="1"/>
  <c r="B153" i="5"/>
  <c r="C152" i="5"/>
  <c r="F99" i="4"/>
  <c r="B153" i="4"/>
  <c r="C152" i="4"/>
  <c r="G143" i="5" l="1"/>
  <c r="B154" i="4"/>
  <c r="C153" i="4"/>
  <c r="D100" i="4"/>
  <c r="E100" i="4" s="1"/>
  <c r="G100" i="4" s="1"/>
  <c r="B154" i="5"/>
  <c r="C153" i="5"/>
  <c r="D144" i="5"/>
  <c r="E144" i="5" s="1"/>
  <c r="G144" i="5" s="1"/>
  <c r="C154" i="5" l="1"/>
  <c r="B155" i="5"/>
  <c r="B155" i="4"/>
  <c r="C154" i="4"/>
  <c r="F144" i="5"/>
  <c r="F100" i="4"/>
  <c r="B156" i="5" l="1"/>
  <c r="C155" i="5"/>
  <c r="D101" i="4"/>
  <c r="E101" i="4" s="1"/>
  <c r="G101" i="4" s="1"/>
  <c r="D145" i="5"/>
  <c r="E145" i="5" s="1"/>
  <c r="G145" i="5" s="1"/>
  <c r="C155" i="4"/>
  <c r="B156" i="4"/>
  <c r="C156" i="4" l="1"/>
  <c r="B157" i="4"/>
  <c r="F101" i="4"/>
  <c r="F145" i="5"/>
  <c r="C156" i="5"/>
  <c r="B157" i="5"/>
  <c r="D146" i="5" l="1"/>
  <c r="E146" i="5" s="1"/>
  <c r="G146" i="5" s="1"/>
  <c r="B158" i="4"/>
  <c r="C157" i="4"/>
  <c r="B158" i="5"/>
  <c r="C157" i="5"/>
  <c r="D102" i="4"/>
  <c r="E102" i="4" s="1"/>
  <c r="G102" i="4" s="1"/>
  <c r="F102" i="4" l="1"/>
  <c r="D103" i="4"/>
  <c r="E103" i="4" s="1"/>
  <c r="G103" i="4" s="1"/>
  <c r="B159" i="5"/>
  <c r="C158" i="5"/>
  <c r="F146" i="5"/>
  <c r="B159" i="4"/>
  <c r="C158" i="4"/>
  <c r="D147" i="5" l="1"/>
  <c r="E147" i="5" s="1"/>
  <c r="G147" i="5" s="1"/>
  <c r="C159" i="5"/>
  <c r="B160" i="5"/>
  <c r="F103" i="4"/>
  <c r="B160" i="4"/>
  <c r="C159" i="4"/>
  <c r="C160" i="5" l="1"/>
  <c r="B161" i="5"/>
  <c r="D104" i="4"/>
  <c r="E104" i="4" s="1"/>
  <c r="G104" i="4" s="1"/>
  <c r="F147" i="5"/>
  <c r="B161" i="4"/>
  <c r="C160" i="4"/>
  <c r="D148" i="5" l="1"/>
  <c r="E148" i="5" s="1"/>
  <c r="G148" i="5" s="1"/>
  <c r="B162" i="5"/>
  <c r="C161" i="5"/>
  <c r="B162" i="4"/>
  <c r="C161" i="4"/>
  <c r="F104" i="4"/>
  <c r="B163" i="5" l="1"/>
  <c r="C162" i="5"/>
  <c r="F148" i="5"/>
  <c r="C162" i="4"/>
  <c r="B163" i="4"/>
  <c r="D105" i="4"/>
  <c r="E105" i="4" s="1"/>
  <c r="G105" i="4" s="1"/>
  <c r="F105" i="4" l="1"/>
  <c r="D149" i="5"/>
  <c r="E149" i="5" s="1"/>
  <c r="G149" i="5" s="1"/>
  <c r="C163" i="5"/>
  <c r="B164" i="5"/>
  <c r="C163" i="4"/>
  <c r="B164" i="4"/>
  <c r="D106" i="4"/>
  <c r="E106" i="4" s="1"/>
  <c r="G106" i="4" s="1"/>
  <c r="F106" i="4" l="1"/>
  <c r="B165" i="4"/>
  <c r="C164" i="4"/>
  <c r="F149" i="5"/>
  <c r="D107" i="4"/>
  <c r="E107" i="4" s="1"/>
  <c r="F107" i="4" s="1"/>
  <c r="C164" i="5"/>
  <c r="B165" i="5"/>
  <c r="G107" i="4" l="1"/>
  <c r="D108" i="4"/>
  <c r="E108" i="4" s="1"/>
  <c r="G108" i="4" s="1"/>
  <c r="D150" i="5"/>
  <c r="E150" i="5" s="1"/>
  <c r="G150" i="5" s="1"/>
  <c r="B166" i="5"/>
  <c r="C165" i="5"/>
  <c r="B166" i="4"/>
  <c r="C165" i="4"/>
  <c r="B167" i="5" l="1"/>
  <c r="C166" i="5"/>
  <c r="B167" i="4"/>
  <c r="C166" i="4"/>
  <c r="F108" i="4"/>
  <c r="F150" i="5"/>
  <c r="C167" i="5" l="1"/>
  <c r="B168" i="5"/>
  <c r="D151" i="5"/>
  <c r="E151" i="5" s="1"/>
  <c r="G151" i="5" s="1"/>
  <c r="D109" i="4"/>
  <c r="E109" i="4" s="1"/>
  <c r="G109" i="4" s="1"/>
  <c r="C167" i="4"/>
  <c r="B168" i="4"/>
  <c r="F151" i="5" l="1"/>
  <c r="B169" i="4"/>
  <c r="C168" i="4"/>
  <c r="C168" i="5"/>
  <c r="B169" i="5"/>
  <c r="F109" i="4"/>
  <c r="D152" i="5"/>
  <c r="E152" i="5" s="1"/>
  <c r="G152" i="5" s="1"/>
  <c r="F152" i="5" l="1"/>
  <c r="D153" i="5" s="1"/>
  <c r="E153" i="5" s="1"/>
  <c r="G153" i="5" s="1"/>
  <c r="D110" i="4"/>
  <c r="E110" i="4" s="1"/>
  <c r="G110" i="4" s="1"/>
  <c r="C169" i="4"/>
  <c r="B170" i="4"/>
  <c r="B170" i="5"/>
  <c r="C169" i="5"/>
  <c r="F153" i="5" l="1"/>
  <c r="D154" i="5" s="1"/>
  <c r="E154" i="5" s="1"/>
  <c r="F154" i="5" s="1"/>
  <c r="B171" i="5"/>
  <c r="C170" i="5"/>
  <c r="B171" i="4"/>
  <c r="C170" i="4"/>
  <c r="F110" i="4"/>
  <c r="D155" i="5" l="1"/>
  <c r="E155" i="5" s="1"/>
  <c r="F155" i="5" s="1"/>
  <c r="D111" i="4"/>
  <c r="E111" i="4" s="1"/>
  <c r="G111" i="4" s="1"/>
  <c r="G154" i="5"/>
  <c r="C171" i="5"/>
  <c r="B172" i="5"/>
  <c r="B172" i="4"/>
  <c r="C171" i="4"/>
  <c r="D156" i="5" l="1"/>
  <c r="E156" i="5" s="1"/>
  <c r="F156" i="5" s="1"/>
  <c r="C172" i="5"/>
  <c r="B173" i="5"/>
  <c r="B173" i="4"/>
  <c r="C172" i="4"/>
  <c r="G155" i="5"/>
  <c r="F111" i="4"/>
  <c r="G156" i="5" l="1"/>
  <c r="D157" i="5"/>
  <c r="E157" i="5" s="1"/>
  <c r="F157" i="5" s="1"/>
  <c r="B174" i="5"/>
  <c r="C173" i="5"/>
  <c r="D112" i="4"/>
  <c r="E112" i="4" s="1"/>
  <c r="G112" i="4" s="1"/>
  <c r="B174" i="4"/>
  <c r="C173" i="4"/>
  <c r="G157" i="5" l="1"/>
  <c r="D158" i="5"/>
  <c r="E158" i="5" s="1"/>
  <c r="F158" i="5" s="1"/>
  <c r="B175" i="4"/>
  <c r="C174" i="4"/>
  <c r="C174" i="5"/>
  <c r="B175" i="5"/>
  <c r="F112" i="4"/>
  <c r="G158" i="5" l="1"/>
  <c r="D159" i="5"/>
  <c r="E159" i="5" s="1"/>
  <c r="F159" i="5" s="1"/>
  <c r="B176" i="5"/>
  <c r="C175" i="5"/>
  <c r="B176" i="4"/>
  <c r="C175" i="4"/>
  <c r="D113" i="4"/>
  <c r="E113" i="4" s="1"/>
  <c r="G113" i="4" s="1"/>
  <c r="F113" i="4" l="1"/>
  <c r="G159" i="5"/>
  <c r="D114" i="4"/>
  <c r="E114" i="4" s="1"/>
  <c r="G114" i="4" s="1"/>
  <c r="B177" i="4"/>
  <c r="C176" i="4"/>
  <c r="C176" i="5"/>
  <c r="B177" i="5"/>
  <c r="D160" i="5"/>
  <c r="E160" i="5" s="1"/>
  <c r="G160" i="5" s="1"/>
  <c r="B178" i="5" l="1"/>
  <c r="C177" i="5"/>
  <c r="B178" i="4"/>
  <c r="C177" i="4"/>
  <c r="F160" i="5"/>
  <c r="F114" i="4"/>
  <c r="D161" i="5" l="1"/>
  <c r="E161" i="5" s="1"/>
  <c r="G161" i="5" s="1"/>
  <c r="D115" i="4"/>
  <c r="E115" i="4" s="1"/>
  <c r="G115" i="4" s="1"/>
  <c r="B179" i="4"/>
  <c r="C178" i="4"/>
  <c r="C178" i="5"/>
  <c r="B179" i="5"/>
  <c r="F161" i="5" l="1"/>
  <c r="B180" i="4"/>
  <c r="C179" i="4"/>
  <c r="D162" i="5"/>
  <c r="E162" i="5" s="1"/>
  <c r="G162" i="5" s="1"/>
  <c r="C179" i="5"/>
  <c r="B180" i="5"/>
  <c r="F115" i="4"/>
  <c r="D116" i="4" l="1"/>
  <c r="E116" i="4" s="1"/>
  <c r="G116" i="4" s="1"/>
  <c r="F162" i="5"/>
  <c r="C180" i="5"/>
  <c r="B181" i="5"/>
  <c r="B181" i="4"/>
  <c r="C180" i="4"/>
  <c r="D163" i="5" l="1"/>
  <c r="E163" i="5" s="1"/>
  <c r="G163" i="5" s="1"/>
  <c r="B182" i="5"/>
  <c r="C181" i="5"/>
  <c r="F116" i="4"/>
  <c r="B182" i="4"/>
  <c r="C181" i="4"/>
  <c r="F163" i="5" l="1"/>
  <c r="D164" i="5" s="1"/>
  <c r="E164" i="5" s="1"/>
  <c r="G164" i="5" s="1"/>
  <c r="D117" i="4"/>
  <c r="E117" i="4" s="1"/>
  <c r="G117" i="4" s="1"/>
  <c r="C182" i="5"/>
  <c r="B183" i="5"/>
  <c r="B183" i="4"/>
  <c r="C182" i="4"/>
  <c r="B184" i="4" l="1"/>
  <c r="C183" i="4"/>
  <c r="B184" i="5"/>
  <c r="C183" i="5"/>
  <c r="F164" i="5"/>
  <c r="F117" i="4"/>
  <c r="D165" i="5" l="1"/>
  <c r="E165" i="5" s="1"/>
  <c r="G165" i="5" s="1"/>
  <c r="D118" i="4"/>
  <c r="E118" i="4" s="1"/>
  <c r="G118" i="4" s="1"/>
  <c r="B185" i="4"/>
  <c r="C184" i="4"/>
  <c r="C184" i="5"/>
  <c r="B185" i="5"/>
  <c r="F165" i="5" l="1"/>
  <c r="D166" i="5" s="1"/>
  <c r="E166" i="5" s="1"/>
  <c r="G166" i="5" s="1"/>
  <c r="B186" i="5"/>
  <c r="C185" i="5"/>
  <c r="C185" i="4"/>
  <c r="B186" i="4"/>
  <c r="F118" i="4"/>
  <c r="B187" i="4" l="1"/>
  <c r="C186" i="4"/>
  <c r="C186" i="5"/>
  <c r="B187" i="5"/>
  <c r="D119" i="4"/>
  <c r="E119" i="4" s="1"/>
  <c r="G119" i="4" s="1"/>
  <c r="F166" i="5"/>
  <c r="B188" i="5" l="1"/>
  <c r="C187" i="5"/>
  <c r="C187" i="4"/>
  <c r="B188" i="4"/>
  <c r="F119" i="4"/>
  <c r="D167" i="5"/>
  <c r="E167" i="5" s="1"/>
  <c r="G167" i="5" s="1"/>
  <c r="C188" i="5" l="1"/>
  <c r="B189" i="5"/>
  <c r="D120" i="4"/>
  <c r="E120" i="4" s="1"/>
  <c r="G120" i="4" s="1"/>
  <c r="B189" i="4"/>
  <c r="C188" i="4"/>
  <c r="F167" i="5"/>
  <c r="D168" i="5" l="1"/>
  <c r="E168" i="5" s="1"/>
  <c r="G168" i="5" s="1"/>
  <c r="B190" i="5"/>
  <c r="C189" i="5"/>
  <c r="C189" i="4"/>
  <c r="B190" i="4"/>
  <c r="F120" i="4"/>
  <c r="D121" i="4" l="1"/>
  <c r="E121" i="4" s="1"/>
  <c r="G121" i="4" s="1"/>
  <c r="B191" i="4"/>
  <c r="C190" i="4"/>
  <c r="C190" i="5"/>
  <c r="B191" i="5"/>
  <c r="F168" i="5"/>
  <c r="B192" i="5" l="1"/>
  <c r="C191" i="5"/>
  <c r="B192" i="4"/>
  <c r="C191" i="4"/>
  <c r="F121" i="4"/>
  <c r="D169" i="5"/>
  <c r="E169" i="5" s="1"/>
  <c r="G169" i="5" s="1"/>
  <c r="D122" i="4" l="1"/>
  <c r="E122" i="4" s="1"/>
  <c r="G122" i="4" s="1"/>
  <c r="B193" i="4"/>
  <c r="C192" i="4"/>
  <c r="B193" i="5"/>
  <c r="C192" i="5"/>
  <c r="F169" i="5"/>
  <c r="D170" i="5" l="1"/>
  <c r="E170" i="5" s="1"/>
  <c r="G170" i="5" s="1"/>
  <c r="B194" i="5"/>
  <c r="C193" i="5"/>
  <c r="B194" i="4"/>
  <c r="C193" i="4"/>
  <c r="F122" i="4"/>
  <c r="C194" i="5" l="1"/>
  <c r="B195" i="5"/>
  <c r="F170" i="5"/>
  <c r="B195" i="4"/>
  <c r="C194" i="4"/>
  <c r="D123" i="4"/>
  <c r="E123" i="4" s="1"/>
  <c r="G123" i="4" s="1"/>
  <c r="F123" i="4" l="1"/>
  <c r="D124" i="4" s="1"/>
  <c r="E124" i="4" s="1"/>
  <c r="G124" i="4" s="1"/>
  <c r="D171" i="5"/>
  <c r="E171" i="5" s="1"/>
  <c r="G171" i="5" s="1"/>
  <c r="C195" i="4"/>
  <c r="B196" i="4"/>
  <c r="B196" i="5"/>
  <c r="C195" i="5"/>
  <c r="B197" i="4" l="1"/>
  <c r="C196" i="4"/>
  <c r="C196" i="5"/>
  <c r="B197" i="5"/>
  <c r="F124" i="4"/>
  <c r="F171" i="5"/>
  <c r="C197" i="5" l="1"/>
  <c r="B198" i="5"/>
  <c r="C197" i="4"/>
  <c r="B198" i="4"/>
  <c r="D125" i="4"/>
  <c r="E125" i="4" s="1"/>
  <c r="G125" i="4" s="1"/>
  <c r="D172" i="5"/>
  <c r="E172" i="5" s="1"/>
  <c r="G172" i="5" s="1"/>
  <c r="F172" i="5" l="1"/>
  <c r="C198" i="5"/>
  <c r="B199" i="5"/>
  <c r="F125" i="4"/>
  <c r="D173" i="5"/>
  <c r="E173" i="5" s="1"/>
  <c r="F173" i="5" s="1"/>
  <c r="B199" i="4"/>
  <c r="C198" i="4"/>
  <c r="G173" i="5" l="1"/>
  <c r="C199" i="5"/>
  <c r="B200" i="5"/>
  <c r="D174" i="5"/>
  <c r="E174" i="5" s="1"/>
  <c r="G174" i="5" s="1"/>
  <c r="C199" i="4"/>
  <c r="B200" i="4"/>
  <c r="D126" i="4"/>
  <c r="E126" i="4" s="1"/>
  <c r="G126" i="4" s="1"/>
  <c r="F174" i="5" l="1"/>
  <c r="C200" i="5"/>
  <c r="B201" i="5"/>
  <c r="B201" i="4"/>
  <c r="C200" i="4"/>
  <c r="F126" i="4"/>
  <c r="B202" i="5" l="1"/>
  <c r="C201" i="5"/>
  <c r="D127" i="4"/>
  <c r="E127" i="4" s="1"/>
  <c r="G127" i="4" s="1"/>
  <c r="B202" i="4"/>
  <c r="C201" i="4"/>
  <c r="D175" i="5"/>
  <c r="E175" i="5" s="1"/>
  <c r="G175" i="5" s="1"/>
  <c r="F127" i="4" l="1"/>
  <c r="D128" i="4" s="1"/>
  <c r="E128" i="4" s="1"/>
  <c r="G128" i="4" s="1"/>
  <c r="C202" i="5"/>
  <c r="B203" i="5"/>
  <c r="B203" i="4"/>
  <c r="C202" i="4"/>
  <c r="F175" i="5"/>
  <c r="D176" i="5" l="1"/>
  <c r="E176" i="5" s="1"/>
  <c r="G176" i="5" s="1"/>
  <c r="B204" i="5"/>
  <c r="C203" i="5"/>
  <c r="B204" i="4"/>
  <c r="C203" i="4"/>
  <c r="F128" i="4"/>
  <c r="C204" i="4" l="1"/>
  <c r="B205" i="4"/>
  <c r="F176" i="5"/>
  <c r="D129" i="4"/>
  <c r="E129" i="4" s="1"/>
  <c r="G129" i="4" s="1"/>
  <c r="B205" i="5"/>
  <c r="C204" i="5"/>
  <c r="D177" i="5" l="1"/>
  <c r="E177" i="5" s="1"/>
  <c r="G177" i="5" s="1"/>
  <c r="B206" i="4"/>
  <c r="C205" i="4"/>
  <c r="F129" i="4"/>
  <c r="C205" i="5"/>
  <c r="B206" i="5"/>
  <c r="D130" i="4" l="1"/>
  <c r="E130" i="4" s="1"/>
  <c r="G130" i="4" s="1"/>
  <c r="B207" i="4"/>
  <c r="C206" i="4"/>
  <c r="F177" i="5"/>
  <c r="C206" i="5"/>
  <c r="B207" i="5"/>
  <c r="D178" i="5" l="1"/>
  <c r="E178" i="5" s="1"/>
  <c r="G178" i="5" s="1"/>
  <c r="B208" i="4"/>
  <c r="C207" i="4"/>
  <c r="F130" i="4"/>
  <c r="C207" i="5"/>
  <c r="B208" i="5"/>
  <c r="C208" i="4" l="1"/>
  <c r="B209" i="4"/>
  <c r="F178" i="5"/>
  <c r="D131" i="4"/>
  <c r="E131" i="4" s="1"/>
  <c r="G131" i="4" s="1"/>
  <c r="C208" i="5"/>
  <c r="B209" i="5"/>
  <c r="C209" i="4" l="1"/>
  <c r="B210" i="4"/>
  <c r="F131" i="4"/>
  <c r="C209" i="5"/>
  <c r="B210" i="5"/>
  <c r="D179" i="5"/>
  <c r="E179" i="5" s="1"/>
  <c r="G179" i="5" s="1"/>
  <c r="F179" i="5" l="1"/>
  <c r="D132" i="4"/>
  <c r="E132" i="4" s="1"/>
  <c r="G132" i="4" s="1"/>
  <c r="C210" i="4"/>
  <c r="B211" i="4"/>
  <c r="B211" i="5"/>
  <c r="C210" i="5"/>
  <c r="D180" i="5"/>
  <c r="E180" i="5" s="1"/>
  <c r="G180" i="5" s="1"/>
  <c r="F180" i="5" l="1"/>
  <c r="B212" i="5"/>
  <c r="C211" i="5"/>
  <c r="F132" i="4"/>
  <c r="D181" i="5"/>
  <c r="E181" i="5" s="1"/>
  <c r="F181" i="5" s="1"/>
  <c r="C211" i="4"/>
  <c r="B212" i="4"/>
  <c r="G181" i="5" l="1"/>
  <c r="D182" i="5"/>
  <c r="E182" i="5" s="1"/>
  <c r="G182" i="5" s="1"/>
  <c r="D133" i="4"/>
  <c r="E133" i="4" s="1"/>
  <c r="G133" i="4" s="1"/>
  <c r="B213" i="5"/>
  <c r="C212" i="5"/>
  <c r="C212" i="4"/>
  <c r="B213" i="4"/>
  <c r="B214" i="5" l="1"/>
  <c r="C213" i="5"/>
  <c r="C213" i="4"/>
  <c r="B214" i="4"/>
  <c r="F182" i="5"/>
  <c r="F133" i="4"/>
  <c r="D183" i="5" l="1"/>
  <c r="E183" i="5" s="1"/>
  <c r="G183" i="5" s="1"/>
  <c r="D134" i="4"/>
  <c r="E134" i="4" s="1"/>
  <c r="G134" i="4" s="1"/>
  <c r="C214" i="5"/>
  <c r="B215" i="5"/>
  <c r="C214" i="4"/>
  <c r="B215" i="4"/>
  <c r="F183" i="5" l="1"/>
  <c r="C215" i="4"/>
  <c r="B216" i="4"/>
  <c r="D184" i="5"/>
  <c r="E184" i="5" s="1"/>
  <c r="F184" i="5" s="1"/>
  <c r="B216" i="5"/>
  <c r="C215" i="5"/>
  <c r="F134" i="4"/>
  <c r="D185" i="5" l="1"/>
  <c r="E185" i="5" s="1"/>
  <c r="F185" i="5" s="1"/>
  <c r="B217" i="5"/>
  <c r="C216" i="5"/>
  <c r="B217" i="4"/>
  <c r="C216" i="4"/>
  <c r="D135" i="4"/>
  <c r="E135" i="4" s="1"/>
  <c r="G135" i="4" s="1"/>
  <c r="G184" i="5"/>
  <c r="F135" i="4" l="1"/>
  <c r="D186" i="5"/>
  <c r="E186" i="5" s="1"/>
  <c r="F186" i="5" s="1"/>
  <c r="C217" i="4"/>
  <c r="B218" i="4"/>
  <c r="B218" i="5"/>
  <c r="C217" i="5"/>
  <c r="G185" i="5"/>
  <c r="D136" i="4"/>
  <c r="E136" i="4" s="1"/>
  <c r="F136" i="4" s="1"/>
  <c r="G136" i="4" l="1"/>
  <c r="D187" i="5"/>
  <c r="E187" i="5" s="1"/>
  <c r="F187" i="5" s="1"/>
  <c r="D137" i="4"/>
  <c r="E137" i="4" s="1"/>
  <c r="F137" i="4" s="1"/>
  <c r="C218" i="5"/>
  <c r="B219" i="5"/>
  <c r="C218" i="4"/>
  <c r="B219" i="4"/>
  <c r="G186" i="5"/>
  <c r="G137" i="4" l="1"/>
  <c r="D138" i="4"/>
  <c r="E138" i="4" s="1"/>
  <c r="G138" i="4" s="1"/>
  <c r="D188" i="5"/>
  <c r="E188" i="5" s="1"/>
  <c r="F188" i="5" s="1"/>
  <c r="C219" i="4"/>
  <c r="B220" i="4"/>
  <c r="B220" i="5"/>
  <c r="C219" i="5"/>
  <c r="G187" i="5"/>
  <c r="G188" i="5" s="1"/>
  <c r="D189" i="5" l="1"/>
  <c r="E189" i="5" s="1"/>
  <c r="G189" i="5" s="1"/>
  <c r="F138" i="4"/>
  <c r="C220" i="4"/>
  <c r="B221" i="4"/>
  <c r="C220" i="5"/>
  <c r="B221" i="5"/>
  <c r="D139" i="4" l="1"/>
  <c r="E139" i="4" s="1"/>
  <c r="G139" i="4" s="1"/>
  <c r="C221" i="4"/>
  <c r="B222" i="4"/>
  <c r="F189" i="5"/>
  <c r="B222" i="5"/>
  <c r="C221" i="5"/>
  <c r="C222" i="4" l="1"/>
  <c r="B223" i="4"/>
  <c r="D190" i="5"/>
  <c r="E190" i="5" s="1"/>
  <c r="G190" i="5" s="1"/>
  <c r="F139" i="4"/>
  <c r="C222" i="5"/>
  <c r="B223" i="5"/>
  <c r="D140" i="4" l="1"/>
  <c r="E140" i="4" s="1"/>
  <c r="G140" i="4" s="1"/>
  <c r="B224" i="4"/>
  <c r="C223" i="4"/>
  <c r="C223" i="5"/>
  <c r="B224" i="5"/>
  <c r="F190" i="5"/>
  <c r="D191" i="5" l="1"/>
  <c r="E191" i="5" s="1"/>
  <c r="G191" i="5" s="1"/>
  <c r="C224" i="5"/>
  <c r="B225" i="5"/>
  <c r="C224" i="4"/>
  <c r="B225" i="4"/>
  <c r="F140" i="4"/>
  <c r="C225" i="4" l="1"/>
  <c r="B226" i="4"/>
  <c r="D141" i="4"/>
  <c r="E141" i="4" s="1"/>
  <c r="G141" i="4" s="1"/>
  <c r="C225" i="5"/>
  <c r="B226" i="5"/>
  <c r="F191" i="5"/>
  <c r="D192" i="5" l="1"/>
  <c r="E192" i="5" s="1"/>
  <c r="G192" i="5" s="1"/>
  <c r="B227" i="4"/>
  <c r="C226" i="4"/>
  <c r="C226" i="5"/>
  <c r="B227" i="5"/>
  <c r="F141" i="4"/>
  <c r="B228" i="4" l="1"/>
  <c r="C227" i="4"/>
  <c r="D142" i="4"/>
  <c r="E142" i="4" s="1"/>
  <c r="G142" i="4" s="1"/>
  <c r="B228" i="5"/>
  <c r="C227" i="5"/>
  <c r="F192" i="5"/>
  <c r="C228" i="4" l="1"/>
  <c r="B229" i="4"/>
  <c r="C228" i="5"/>
  <c r="B229" i="5"/>
  <c r="D193" i="5"/>
  <c r="E193" i="5" s="1"/>
  <c r="G193" i="5" s="1"/>
  <c r="F142" i="4"/>
  <c r="D143" i="4" l="1"/>
  <c r="E143" i="4" s="1"/>
  <c r="G143" i="4" s="1"/>
  <c r="B230" i="4"/>
  <c r="C229" i="4"/>
  <c r="B230" i="5"/>
  <c r="C229" i="5"/>
  <c r="F193" i="5"/>
  <c r="D194" i="5" l="1"/>
  <c r="E194" i="5" s="1"/>
  <c r="G194" i="5" s="1"/>
  <c r="C230" i="5"/>
  <c r="B231" i="5"/>
  <c r="C230" i="4"/>
  <c r="B231" i="4"/>
  <c r="F143" i="4"/>
  <c r="F194" i="5" l="1"/>
  <c r="C231" i="4"/>
  <c r="B232" i="4"/>
  <c r="D144" i="4"/>
  <c r="E144" i="4" s="1"/>
  <c r="G144" i="4" s="1"/>
  <c r="C231" i="5"/>
  <c r="B232" i="5"/>
  <c r="B233" i="4" l="1"/>
  <c r="C232" i="4"/>
  <c r="D195" i="5"/>
  <c r="E195" i="5" s="1"/>
  <c r="G195" i="5" s="1"/>
  <c r="F144" i="4"/>
  <c r="B233" i="5"/>
  <c r="C232" i="5"/>
  <c r="B234" i="4" l="1"/>
  <c r="C233" i="4"/>
  <c r="B234" i="5"/>
  <c r="C233" i="5"/>
  <c r="D145" i="4"/>
  <c r="E145" i="4" s="1"/>
  <c r="G145" i="4" s="1"/>
  <c r="F195" i="5"/>
  <c r="F145" i="4" l="1"/>
  <c r="D146" i="4" s="1"/>
  <c r="E146" i="4" s="1"/>
  <c r="G146" i="4" s="1"/>
  <c r="D196" i="5"/>
  <c r="E196" i="5" s="1"/>
  <c r="G196" i="5" s="1"/>
  <c r="C234" i="5"/>
  <c r="B235" i="5"/>
  <c r="C234" i="4"/>
  <c r="B235" i="4"/>
  <c r="F146" i="4" l="1"/>
  <c r="F196" i="5"/>
  <c r="C235" i="4"/>
  <c r="B236" i="4"/>
  <c r="B236" i="5"/>
  <c r="C235" i="5"/>
  <c r="C236" i="4" l="1"/>
  <c r="B237" i="4"/>
  <c r="D147" i="4"/>
  <c r="E147" i="4" s="1"/>
  <c r="G147" i="4" s="1"/>
  <c r="C236" i="5"/>
  <c r="B237" i="5"/>
  <c r="D197" i="5"/>
  <c r="E197" i="5" s="1"/>
  <c r="G197" i="5" s="1"/>
  <c r="C237" i="4" l="1"/>
  <c r="B238" i="4"/>
  <c r="C237" i="5"/>
  <c r="B238" i="5"/>
  <c r="F197" i="5"/>
  <c r="F147" i="4"/>
  <c r="D148" i="4" l="1"/>
  <c r="E148" i="4" s="1"/>
  <c r="G148" i="4" s="1"/>
  <c r="C238" i="4"/>
  <c r="B239" i="4"/>
  <c r="B239" i="5"/>
  <c r="C238" i="5"/>
  <c r="D198" i="5"/>
  <c r="E198" i="5" s="1"/>
  <c r="G198" i="5" s="1"/>
  <c r="F198" i="5" l="1"/>
  <c r="D199" i="5" s="1"/>
  <c r="E199" i="5" s="1"/>
  <c r="G199" i="5" s="1"/>
  <c r="B240" i="5"/>
  <c r="C239" i="5"/>
  <c r="F148" i="4"/>
  <c r="C239" i="4"/>
  <c r="B240" i="4"/>
  <c r="C240" i="4" l="1"/>
  <c r="B241" i="4"/>
  <c r="D149" i="4"/>
  <c r="E149" i="4" s="1"/>
  <c r="G149" i="4" s="1"/>
  <c r="B241" i="5"/>
  <c r="C240" i="5"/>
  <c r="F199" i="5"/>
  <c r="F149" i="4" l="1"/>
  <c r="D150" i="4" s="1"/>
  <c r="E150" i="4" s="1"/>
  <c r="G150" i="4" s="1"/>
  <c r="C241" i="4"/>
  <c r="B242" i="4"/>
  <c r="B242" i="5"/>
  <c r="C241" i="5"/>
  <c r="D200" i="5"/>
  <c r="E200" i="5" s="1"/>
  <c r="G200" i="5" s="1"/>
  <c r="F200" i="5" l="1"/>
  <c r="B243" i="5"/>
  <c r="C242" i="5"/>
  <c r="F150" i="4"/>
  <c r="D201" i="5"/>
  <c r="E201" i="5" s="1"/>
  <c r="G201" i="5" s="1"/>
  <c r="C242" i="4"/>
  <c r="B243" i="4"/>
  <c r="B244" i="5" l="1"/>
  <c r="C243" i="5"/>
  <c r="D151" i="4"/>
  <c r="E151" i="4" s="1"/>
  <c r="G151" i="4" s="1"/>
  <c r="B244" i="4"/>
  <c r="C243" i="4"/>
  <c r="F201" i="5"/>
  <c r="D202" i="5" l="1"/>
  <c r="E202" i="5" s="1"/>
  <c r="G202" i="5" s="1"/>
  <c r="B245" i="5"/>
  <c r="C244" i="5"/>
  <c r="C244" i="4"/>
  <c r="B245" i="4"/>
  <c r="F151" i="4"/>
  <c r="F202" i="5" l="1"/>
  <c r="D203" i="5"/>
  <c r="E203" i="5" s="1"/>
  <c r="G203" i="5" s="1"/>
  <c r="D152" i="4"/>
  <c r="E152" i="4" s="1"/>
  <c r="G152" i="4" s="1"/>
  <c r="C245" i="5"/>
  <c r="B246" i="5"/>
  <c r="B246" i="4"/>
  <c r="C245" i="4"/>
  <c r="C246" i="5" l="1"/>
  <c r="B247" i="5"/>
  <c r="F203" i="5"/>
  <c r="B247" i="4"/>
  <c r="C246" i="4"/>
  <c r="F152" i="4"/>
  <c r="D204" i="5" l="1"/>
  <c r="E204" i="5" s="1"/>
  <c r="G204" i="5" s="1"/>
  <c r="B248" i="4"/>
  <c r="C247" i="4"/>
  <c r="B248" i="5"/>
  <c r="C247" i="5"/>
  <c r="D153" i="4"/>
  <c r="E153" i="4" s="1"/>
  <c r="G153" i="4" s="1"/>
  <c r="F153" i="4" l="1"/>
  <c r="C248" i="4"/>
  <c r="B249" i="4"/>
  <c r="F204" i="5"/>
  <c r="D154" i="4"/>
  <c r="E154" i="4" s="1"/>
  <c r="F154" i="4" s="1"/>
  <c r="C248" i="5"/>
  <c r="B249" i="5"/>
  <c r="G154" i="4" l="1"/>
  <c r="D155" i="4"/>
  <c r="E155" i="4" s="1"/>
  <c r="F155" i="4" s="1"/>
  <c r="C249" i="5"/>
  <c r="B250" i="5"/>
  <c r="D205" i="5"/>
  <c r="E205" i="5" s="1"/>
  <c r="G205" i="5" s="1"/>
  <c r="B250" i="4"/>
  <c r="C249" i="4"/>
  <c r="G155" i="4" l="1"/>
  <c r="D156" i="4"/>
  <c r="E156" i="4" s="1"/>
  <c r="F156" i="4" s="1"/>
  <c r="B251" i="4"/>
  <c r="C250" i="4"/>
  <c r="F205" i="5"/>
  <c r="B251" i="5"/>
  <c r="C250" i="5"/>
  <c r="D157" i="4" l="1"/>
  <c r="E157" i="4" s="1"/>
  <c r="F157" i="4" s="1"/>
  <c r="D206" i="5"/>
  <c r="E206" i="5" s="1"/>
  <c r="G206" i="5" s="1"/>
  <c r="B252" i="4"/>
  <c r="C251" i="4"/>
  <c r="G156" i="4"/>
  <c r="B252" i="5"/>
  <c r="C251" i="5"/>
  <c r="D158" i="4" l="1"/>
  <c r="E158" i="4" s="1"/>
  <c r="F158" i="4" s="1"/>
  <c r="B253" i="5"/>
  <c r="C252" i="5"/>
  <c r="B253" i="4"/>
  <c r="C252" i="4"/>
  <c r="G157" i="4"/>
  <c r="F206" i="5"/>
  <c r="D159" i="4" l="1"/>
  <c r="E159" i="4" s="1"/>
  <c r="F159" i="4" s="1"/>
  <c r="D207" i="5"/>
  <c r="E207" i="5" s="1"/>
  <c r="G207" i="5" s="1"/>
  <c r="C253" i="5"/>
  <c r="B254" i="5"/>
  <c r="C253" i="4"/>
  <c r="B254" i="4"/>
  <c r="G158" i="4"/>
  <c r="D160" i="4" l="1"/>
  <c r="E160" i="4" s="1"/>
  <c r="F160" i="4" s="1"/>
  <c r="B255" i="5"/>
  <c r="C254" i="5"/>
  <c r="G159" i="4"/>
  <c r="B255" i="4"/>
  <c r="C254" i="4"/>
  <c r="F207" i="5"/>
  <c r="D161" i="4" l="1"/>
  <c r="E161" i="4" s="1"/>
  <c r="F161" i="4" s="1"/>
  <c r="D208" i="5"/>
  <c r="E208" i="5" s="1"/>
  <c r="G208" i="5" s="1"/>
  <c r="C255" i="5"/>
  <c r="B256" i="5"/>
  <c r="G160" i="4"/>
  <c r="B256" i="4"/>
  <c r="C255" i="4"/>
  <c r="D162" i="4" l="1"/>
  <c r="E162" i="4" s="1"/>
  <c r="F162" i="4" s="1"/>
  <c r="B257" i="5"/>
  <c r="C256" i="5"/>
  <c r="B257" i="4"/>
  <c r="C256" i="4"/>
  <c r="G161" i="4"/>
  <c r="F208" i="5"/>
  <c r="D163" i="4" l="1"/>
  <c r="E163" i="4" s="1"/>
  <c r="F163" i="4" s="1"/>
  <c r="D209" i="5"/>
  <c r="E209" i="5" s="1"/>
  <c r="G209" i="5" s="1"/>
  <c r="B258" i="4"/>
  <c r="C257" i="4"/>
  <c r="C257" i="5"/>
  <c r="B258" i="5"/>
  <c r="G162" i="4"/>
  <c r="G163" i="4" l="1"/>
  <c r="D164" i="4"/>
  <c r="E164" i="4" s="1"/>
  <c r="F164" i="4" s="1"/>
  <c r="F209" i="5"/>
  <c r="B259" i="4"/>
  <c r="C258" i="4"/>
  <c r="B259" i="5"/>
  <c r="C258" i="5"/>
  <c r="D165" i="4" l="1"/>
  <c r="E165" i="4" s="1"/>
  <c r="F165" i="4" s="1"/>
  <c r="D210" i="5"/>
  <c r="E210" i="5" s="1"/>
  <c r="G210" i="5" s="1"/>
  <c r="G164" i="4"/>
  <c r="B260" i="4"/>
  <c r="C259" i="4"/>
  <c r="C259" i="5"/>
  <c r="B260" i="5"/>
  <c r="D166" i="4" l="1"/>
  <c r="E166" i="4" s="1"/>
  <c r="F166" i="4" s="1"/>
  <c r="B261" i="5"/>
  <c r="C260" i="5"/>
  <c r="C260" i="4"/>
  <c r="B261" i="4"/>
  <c r="G165" i="4"/>
  <c r="F210" i="5"/>
  <c r="D167" i="4" l="1"/>
  <c r="E167" i="4" s="1"/>
  <c r="F167" i="4" s="1"/>
  <c r="D211" i="5"/>
  <c r="E211" i="5" s="1"/>
  <c r="G211" i="5" s="1"/>
  <c r="C261" i="5"/>
  <c r="B262" i="5"/>
  <c r="G166" i="4"/>
  <c r="B262" i="4"/>
  <c r="C261" i="4"/>
  <c r="D168" i="4" l="1"/>
  <c r="E168" i="4" s="1"/>
  <c r="F168" i="4" s="1"/>
  <c r="C262" i="4"/>
  <c r="B263" i="4"/>
  <c r="B263" i="5"/>
  <c r="C262" i="5"/>
  <c r="G167" i="4"/>
  <c r="F211" i="5"/>
  <c r="D169" i="4" l="1"/>
  <c r="E169" i="4" s="1"/>
  <c r="F169" i="4" s="1"/>
  <c r="B264" i="5"/>
  <c r="C263" i="5"/>
  <c r="D212" i="5"/>
  <c r="E212" i="5" s="1"/>
  <c r="G212" i="5" s="1"/>
  <c r="B264" i="4"/>
  <c r="C263" i="4"/>
  <c r="G168" i="4"/>
  <c r="F212" i="5" l="1"/>
  <c r="D213" i="5" s="1"/>
  <c r="E213" i="5" s="1"/>
  <c r="G213" i="5" s="1"/>
  <c r="D170" i="4"/>
  <c r="E170" i="4" s="1"/>
  <c r="F170" i="4" s="1"/>
  <c r="B265" i="5"/>
  <c r="C264" i="5"/>
  <c r="G169" i="4"/>
  <c r="B265" i="4"/>
  <c r="C264" i="4"/>
  <c r="D171" i="4" l="1"/>
  <c r="E171" i="4" s="1"/>
  <c r="F171" i="4" s="1"/>
  <c r="B266" i="5"/>
  <c r="C265" i="5"/>
  <c r="G170" i="4"/>
  <c r="F213" i="5"/>
  <c r="B266" i="4"/>
  <c r="C265" i="4"/>
  <c r="D172" i="4" l="1"/>
  <c r="E172" i="4" s="1"/>
  <c r="F172" i="4" s="1"/>
  <c r="B267" i="4"/>
  <c r="C266" i="4"/>
  <c r="G171" i="4"/>
  <c r="D214" i="5"/>
  <c r="E214" i="5" s="1"/>
  <c r="G214" i="5" s="1"/>
  <c r="C266" i="5"/>
  <c r="B267" i="5"/>
  <c r="F214" i="5" l="1"/>
  <c r="D173" i="4"/>
  <c r="E173" i="4" s="1"/>
  <c r="F173" i="4" s="1"/>
  <c r="C267" i="5"/>
  <c r="B268" i="5"/>
  <c r="B268" i="4"/>
  <c r="C267" i="4"/>
  <c r="G172" i="4"/>
  <c r="D215" i="5"/>
  <c r="E215" i="5" s="1"/>
  <c r="F215" i="5" s="1"/>
  <c r="G215" i="5" l="1"/>
  <c r="D174" i="4"/>
  <c r="E174" i="4" s="1"/>
  <c r="F174" i="4" s="1"/>
  <c r="D216" i="5"/>
  <c r="E216" i="5" s="1"/>
  <c r="F216" i="5" s="1"/>
  <c r="B269" i="4"/>
  <c r="C268" i="4"/>
  <c r="B269" i="5"/>
  <c r="C268" i="5"/>
  <c r="G173" i="4"/>
  <c r="G216" i="5" l="1"/>
  <c r="D217" i="5"/>
  <c r="E217" i="5" s="1"/>
  <c r="G217" i="5" s="1"/>
  <c r="D175" i="4"/>
  <c r="E175" i="4" s="1"/>
  <c r="F175" i="4" s="1"/>
  <c r="B270" i="5"/>
  <c r="C269" i="5"/>
  <c r="C269" i="4"/>
  <c r="B270" i="4"/>
  <c r="G174" i="4"/>
  <c r="G175" i="4" s="1"/>
  <c r="D176" i="4" l="1"/>
  <c r="E176" i="4" s="1"/>
  <c r="G176" i="4" s="1"/>
  <c r="F217" i="5"/>
  <c r="C270" i="4"/>
  <c r="B271" i="4"/>
  <c r="B271" i="5"/>
  <c r="C270" i="5"/>
  <c r="D218" i="5" l="1"/>
  <c r="E218" i="5" s="1"/>
  <c r="G218" i="5" s="1"/>
  <c r="B272" i="4"/>
  <c r="C271" i="4"/>
  <c r="F176" i="4"/>
  <c r="B272" i="5"/>
  <c r="C271" i="5"/>
  <c r="D177" i="4" l="1"/>
  <c r="E177" i="4" s="1"/>
  <c r="G177" i="4" s="1"/>
  <c r="F218" i="5"/>
  <c r="C272" i="5"/>
  <c r="B273" i="5"/>
  <c r="B273" i="4"/>
  <c r="C272" i="4"/>
  <c r="D219" i="5" l="1"/>
  <c r="E219" i="5" s="1"/>
  <c r="G219" i="5" s="1"/>
  <c r="B274" i="5"/>
  <c r="C273" i="5"/>
  <c r="F177" i="4"/>
  <c r="B274" i="4"/>
  <c r="C273" i="4"/>
  <c r="D178" i="4" l="1"/>
  <c r="E178" i="4" s="1"/>
  <c r="G178" i="4" s="1"/>
  <c r="B275" i="5"/>
  <c r="C274" i="5"/>
  <c r="F219" i="5"/>
  <c r="B275" i="4"/>
  <c r="C274" i="4"/>
  <c r="D220" i="5" l="1"/>
  <c r="E220" i="5" s="1"/>
  <c r="G220" i="5" s="1"/>
  <c r="B276" i="4"/>
  <c r="C275" i="4"/>
  <c r="C275" i="5"/>
  <c r="B276" i="5"/>
  <c r="F178" i="4"/>
  <c r="B277" i="5" l="1"/>
  <c r="C276" i="5"/>
  <c r="C276" i="4"/>
  <c r="B277" i="4"/>
  <c r="D179" i="4"/>
  <c r="E179" i="4" s="1"/>
  <c r="G179" i="4" s="1"/>
  <c r="F220" i="5"/>
  <c r="F179" i="4" l="1"/>
  <c r="D221" i="5"/>
  <c r="E221" i="5" s="1"/>
  <c r="G221" i="5" s="1"/>
  <c r="B278" i="5"/>
  <c r="C277" i="5"/>
  <c r="C277" i="4"/>
  <c r="B278" i="4"/>
  <c r="F221" i="5" l="1"/>
  <c r="D222" i="5" s="1"/>
  <c r="E222" i="5" s="1"/>
  <c r="G222" i="5" s="1"/>
  <c r="B279" i="5"/>
  <c r="C278" i="5"/>
  <c r="D180" i="4"/>
  <c r="E180" i="4" s="1"/>
  <c r="G180" i="4" s="1"/>
  <c r="B279" i="4"/>
  <c r="C278" i="4"/>
  <c r="B280" i="5" l="1"/>
  <c r="C279" i="5"/>
  <c r="F180" i="4"/>
  <c r="F222" i="5"/>
  <c r="C279" i="4"/>
  <c r="B280" i="4"/>
  <c r="D181" i="4" l="1"/>
  <c r="E181" i="4" s="1"/>
  <c r="G181" i="4" s="1"/>
  <c r="D223" i="5"/>
  <c r="E223" i="5" s="1"/>
  <c r="G223" i="5" s="1"/>
  <c r="C280" i="5"/>
  <c r="B281" i="5"/>
  <c r="C280" i="4"/>
  <c r="B281" i="4"/>
  <c r="B282" i="5" l="1"/>
  <c r="C281" i="5"/>
  <c r="F181" i="4"/>
  <c r="B282" i="4"/>
  <c r="C281" i="4"/>
  <c r="F223" i="5"/>
  <c r="B283" i="5" l="1"/>
  <c r="C282" i="5"/>
  <c r="D224" i="5"/>
  <c r="E224" i="5" s="1"/>
  <c r="G224" i="5" s="1"/>
  <c r="B283" i="4"/>
  <c r="C282" i="4"/>
  <c r="D182" i="4"/>
  <c r="E182" i="4" s="1"/>
  <c r="G182" i="4" s="1"/>
  <c r="F182" i="4" l="1"/>
  <c r="D183" i="4" s="1"/>
  <c r="E183" i="4" s="1"/>
  <c r="F183" i="4" s="1"/>
  <c r="B284" i="5"/>
  <c r="C283" i="5"/>
  <c r="F224" i="5"/>
  <c r="B284" i="4"/>
  <c r="C283" i="4"/>
  <c r="D184" i="4" l="1"/>
  <c r="E184" i="4" s="1"/>
  <c r="F184" i="4" s="1"/>
  <c r="D225" i="5"/>
  <c r="E225" i="5" s="1"/>
  <c r="G225" i="5" s="1"/>
  <c r="C284" i="5"/>
  <c r="B285" i="5"/>
  <c r="G183" i="4"/>
  <c r="B285" i="4"/>
  <c r="C284" i="4"/>
  <c r="D185" i="4" l="1"/>
  <c r="E185" i="4" s="1"/>
  <c r="F185" i="4" s="1"/>
  <c r="C285" i="5"/>
  <c r="B286" i="5"/>
  <c r="G184" i="4"/>
  <c r="F225" i="5"/>
  <c r="C285" i="4"/>
  <c r="B286" i="4"/>
  <c r="D186" i="4" l="1"/>
  <c r="E186" i="4" s="1"/>
  <c r="F186" i="4" s="1"/>
  <c r="D226" i="5"/>
  <c r="E226" i="5" s="1"/>
  <c r="G226" i="5" s="1"/>
  <c r="C286" i="4"/>
  <c r="B287" i="4"/>
  <c r="B287" i="5"/>
  <c r="C286" i="5"/>
  <c r="G185" i="4"/>
  <c r="D187" i="4" l="1"/>
  <c r="E187" i="4" s="1"/>
  <c r="F187" i="4" s="1"/>
  <c r="C287" i="4"/>
  <c r="B288" i="4"/>
  <c r="G186" i="4"/>
  <c r="F226" i="5"/>
  <c r="B288" i="5"/>
  <c r="C287" i="5"/>
  <c r="D188" i="4" l="1"/>
  <c r="E188" i="4" s="1"/>
  <c r="F188" i="4" s="1"/>
  <c r="B289" i="5"/>
  <c r="C288" i="5"/>
  <c r="D227" i="5"/>
  <c r="E227" i="5" s="1"/>
  <c r="G227" i="5" s="1"/>
  <c r="C288" i="4"/>
  <c r="B289" i="4"/>
  <c r="G187" i="4"/>
  <c r="D189" i="4" l="1"/>
  <c r="E189" i="4" s="1"/>
  <c r="F189" i="4" s="1"/>
  <c r="C289" i="4"/>
  <c r="B290" i="4"/>
  <c r="B290" i="5"/>
  <c r="C289" i="5"/>
  <c r="G188" i="4"/>
  <c r="F227" i="5"/>
  <c r="D190" i="4" l="1"/>
  <c r="E190" i="4" s="1"/>
  <c r="F190" i="4" s="1"/>
  <c r="D228" i="5"/>
  <c r="E228" i="5" s="1"/>
  <c r="G228" i="5" s="1"/>
  <c r="B291" i="5"/>
  <c r="C290" i="5"/>
  <c r="C290" i="4"/>
  <c r="B291" i="4"/>
  <c r="G189" i="4"/>
  <c r="D191" i="4" l="1"/>
  <c r="E191" i="4" s="1"/>
  <c r="F191" i="4" s="1"/>
  <c r="C291" i="4"/>
  <c r="B292" i="4"/>
  <c r="B292" i="5"/>
  <c r="C291" i="5"/>
  <c r="G190" i="4"/>
  <c r="F228" i="5"/>
  <c r="D192" i="4" l="1"/>
  <c r="E192" i="4" s="1"/>
  <c r="F192" i="4" s="1"/>
  <c r="B293" i="5"/>
  <c r="C292" i="5"/>
  <c r="D229" i="5"/>
  <c r="E229" i="5" s="1"/>
  <c r="G229" i="5" s="1"/>
  <c r="C292" i="4"/>
  <c r="B293" i="4"/>
  <c r="G191" i="4"/>
  <c r="F229" i="5" l="1"/>
  <c r="D193" i="4"/>
  <c r="E193" i="4" s="1"/>
  <c r="F193" i="4" s="1"/>
  <c r="C293" i="4"/>
  <c r="B294" i="4"/>
  <c r="C293" i="5"/>
  <c r="B294" i="5"/>
  <c r="G192" i="4"/>
  <c r="D230" i="5"/>
  <c r="E230" i="5" s="1"/>
  <c r="G230" i="5" s="1"/>
  <c r="F230" i="5" l="1"/>
  <c r="D194" i="4"/>
  <c r="E194" i="4" s="1"/>
  <c r="F194" i="4" s="1"/>
  <c r="C294" i="5"/>
  <c r="B295" i="5"/>
  <c r="D231" i="5"/>
  <c r="E231" i="5" s="1"/>
  <c r="G231" i="5" s="1"/>
  <c r="C294" i="4"/>
  <c r="B295" i="4"/>
  <c r="G193" i="4"/>
  <c r="F231" i="5" l="1"/>
  <c r="D195" i="4"/>
  <c r="E195" i="4" s="1"/>
  <c r="F195" i="4" s="1"/>
  <c r="C295" i="4"/>
  <c r="B296" i="4"/>
  <c r="D232" i="5"/>
  <c r="E232" i="5" s="1"/>
  <c r="G232" i="5" s="1"/>
  <c r="C295" i="5"/>
  <c r="B296" i="5"/>
  <c r="G194" i="4"/>
  <c r="F232" i="5" l="1"/>
  <c r="D196" i="4"/>
  <c r="E196" i="4" s="1"/>
  <c r="F196" i="4" s="1"/>
  <c r="C296" i="4"/>
  <c r="B297" i="4"/>
  <c r="C296" i="5"/>
  <c r="B297" i="5"/>
  <c r="G195" i="4"/>
  <c r="D233" i="5" l="1"/>
  <c r="E233" i="5" s="1"/>
  <c r="G233" i="5" s="1"/>
  <c r="D197" i="4"/>
  <c r="E197" i="4" s="1"/>
  <c r="F197" i="4" s="1"/>
  <c r="C297" i="4"/>
  <c r="B298" i="4"/>
  <c r="C297" i="5"/>
  <c r="B298" i="5"/>
  <c r="G196" i="4"/>
  <c r="F233" i="5" l="1"/>
  <c r="D234" i="5" s="1"/>
  <c r="E234" i="5" s="1"/>
  <c r="F234" i="5" s="1"/>
  <c r="D235" i="5" s="1"/>
  <c r="E235" i="5" s="1"/>
  <c r="F235" i="5" s="1"/>
  <c r="D198" i="4"/>
  <c r="E198" i="4" s="1"/>
  <c r="F198" i="4" s="1"/>
  <c r="C298" i="5"/>
  <c r="B299" i="5"/>
  <c r="B299" i="4"/>
  <c r="C298" i="4"/>
  <c r="G197" i="4"/>
  <c r="G234" i="5" l="1"/>
  <c r="G198" i="4"/>
  <c r="D199" i="4"/>
  <c r="E199" i="4" s="1"/>
  <c r="C299" i="5"/>
  <c r="B300" i="5"/>
  <c r="C299" i="4"/>
  <c r="B300" i="4"/>
  <c r="G235" i="5"/>
  <c r="D236" i="5"/>
  <c r="E236" i="5" s="1"/>
  <c r="F236" i="5" s="1"/>
  <c r="G199" i="4" l="1"/>
  <c r="G236" i="5"/>
  <c r="D237" i="5"/>
  <c r="E237" i="5" s="1"/>
  <c r="F237" i="5" s="1"/>
  <c r="B301" i="4"/>
  <c r="C300" i="4"/>
  <c r="C300" i="5"/>
  <c r="B301" i="5"/>
  <c r="F199" i="4"/>
  <c r="D238" i="5" l="1"/>
  <c r="E238" i="5" s="1"/>
  <c r="F238" i="5" s="1"/>
  <c r="C301" i="5"/>
  <c r="B302" i="5"/>
  <c r="D200" i="4"/>
  <c r="E200" i="4" s="1"/>
  <c r="G200" i="4" s="1"/>
  <c r="G237" i="5"/>
  <c r="C301" i="4"/>
  <c r="B302" i="4"/>
  <c r="C302" i="4" l="1"/>
  <c r="B303" i="4"/>
  <c r="D239" i="5"/>
  <c r="E239" i="5" s="1"/>
  <c r="F239" i="5" s="1"/>
  <c r="F200" i="4"/>
  <c r="G238" i="5"/>
  <c r="C302" i="5"/>
  <c r="B303" i="5"/>
  <c r="D240" i="5" l="1"/>
  <c r="E240" i="5" s="1"/>
  <c r="F240" i="5" s="1"/>
  <c r="C303" i="5"/>
  <c r="B304" i="5"/>
  <c r="B304" i="4"/>
  <c r="C303" i="4"/>
  <c r="G239" i="5"/>
  <c r="D201" i="4"/>
  <c r="E201" i="4" s="1"/>
  <c r="G201" i="4" s="1"/>
  <c r="D241" i="5" l="1"/>
  <c r="E241" i="5" s="1"/>
  <c r="F241" i="5" s="1"/>
  <c r="C304" i="4"/>
  <c r="B305" i="4"/>
  <c r="C304" i="5"/>
  <c r="B305" i="5"/>
  <c r="F201" i="4"/>
  <c r="G240" i="5"/>
  <c r="D242" i="5" l="1"/>
  <c r="E242" i="5" s="1"/>
  <c r="F242" i="5" s="1"/>
  <c r="D202" i="4"/>
  <c r="E202" i="4" s="1"/>
  <c r="G202" i="4" s="1"/>
  <c r="G241" i="5"/>
  <c r="C305" i="5"/>
  <c r="B306" i="5"/>
  <c r="C305" i="4"/>
  <c r="B306" i="4"/>
  <c r="G242" i="5" l="1"/>
  <c r="B307" i="4"/>
  <c r="C306" i="4"/>
  <c r="D243" i="5"/>
  <c r="E243" i="5" s="1"/>
  <c r="C306" i="5"/>
  <c r="B307" i="5"/>
  <c r="F202" i="4"/>
  <c r="G243" i="5" l="1"/>
  <c r="F243" i="5"/>
  <c r="C307" i="5"/>
  <c r="B308" i="5"/>
  <c r="D203" i="4"/>
  <c r="E203" i="4" s="1"/>
  <c r="G203" i="4" s="1"/>
  <c r="B308" i="4"/>
  <c r="C307" i="4"/>
  <c r="D244" i="5"/>
  <c r="E244" i="5" s="1"/>
  <c r="F244" i="5" s="1"/>
  <c r="F203" i="4" l="1"/>
  <c r="G244" i="5"/>
  <c r="D245" i="5"/>
  <c r="E245" i="5" s="1"/>
  <c r="G245" i="5" s="1"/>
  <c r="C308" i="4"/>
  <c r="B309" i="4"/>
  <c r="B309" i="5"/>
  <c r="C308" i="5"/>
  <c r="D204" i="4"/>
  <c r="E204" i="4" s="1"/>
  <c r="G204" i="4" s="1"/>
  <c r="C309" i="5" l="1"/>
  <c r="B310" i="5"/>
  <c r="F204" i="4"/>
  <c r="F245" i="5"/>
  <c r="C309" i="4"/>
  <c r="B310" i="4"/>
  <c r="C310" i="4" l="1"/>
  <c r="B311" i="4"/>
  <c r="D246" i="5"/>
  <c r="E246" i="5" s="1"/>
  <c r="G246" i="5" s="1"/>
  <c r="D205" i="4"/>
  <c r="E205" i="4" s="1"/>
  <c r="G205" i="4" s="1"/>
  <c r="C310" i="5"/>
  <c r="B311" i="5"/>
  <c r="C311" i="4" l="1"/>
  <c r="B312" i="4"/>
  <c r="F205" i="4"/>
  <c r="F246" i="5"/>
  <c r="C311" i="5"/>
  <c r="B312" i="5"/>
  <c r="D206" i="4" l="1"/>
  <c r="E206" i="4" s="1"/>
  <c r="G206" i="4" s="1"/>
  <c r="D247" i="5"/>
  <c r="E247" i="5" s="1"/>
  <c r="G247" i="5" s="1"/>
  <c r="B313" i="4"/>
  <c r="C312" i="4"/>
  <c r="C312" i="5"/>
  <c r="B313" i="5"/>
  <c r="C313" i="5" l="1"/>
  <c r="B314" i="5"/>
  <c r="C313" i="4"/>
  <c r="B314" i="4"/>
  <c r="F206" i="4"/>
  <c r="F247" i="5"/>
  <c r="D248" i="5" l="1"/>
  <c r="E248" i="5" s="1"/>
  <c r="G248" i="5" s="1"/>
  <c r="B315" i="4"/>
  <c r="C314" i="4"/>
  <c r="B315" i="5"/>
  <c r="C314" i="5"/>
  <c r="D207" i="4"/>
  <c r="E207" i="4" s="1"/>
  <c r="G207" i="4" s="1"/>
  <c r="F207" i="4" l="1"/>
  <c r="D208" i="4" s="1"/>
  <c r="E208" i="4" s="1"/>
  <c r="F208" i="4" s="1"/>
  <c r="B316" i="4"/>
  <c r="C315" i="4"/>
  <c r="F248" i="5"/>
  <c r="B316" i="5"/>
  <c r="C315" i="5"/>
  <c r="D209" i="4" l="1"/>
  <c r="E209" i="4" s="1"/>
  <c r="F209" i="4" s="1"/>
  <c r="D249" i="5"/>
  <c r="E249" i="5" s="1"/>
  <c r="G249" i="5" s="1"/>
  <c r="B317" i="4"/>
  <c r="C316" i="4"/>
  <c r="G208" i="4"/>
  <c r="B317" i="5"/>
  <c r="C316" i="5"/>
  <c r="D210" i="4" l="1"/>
  <c r="E210" i="4" s="1"/>
  <c r="F210" i="4" s="1"/>
  <c r="C317" i="5"/>
  <c r="B318" i="5"/>
  <c r="B318" i="4"/>
  <c r="C317" i="4"/>
  <c r="G209" i="4"/>
  <c r="F249" i="5"/>
  <c r="D211" i="4" l="1"/>
  <c r="E211" i="4" s="1"/>
  <c r="F211" i="4" s="1"/>
  <c r="B319" i="4"/>
  <c r="C318" i="4"/>
  <c r="D250" i="5"/>
  <c r="E250" i="5" s="1"/>
  <c r="G250" i="5" s="1"/>
  <c r="B319" i="5"/>
  <c r="C318" i="5"/>
  <c r="G210" i="4"/>
  <c r="D212" i="4" l="1"/>
  <c r="E212" i="4" s="1"/>
  <c r="F212" i="4" s="1"/>
  <c r="C319" i="4"/>
  <c r="B320" i="4"/>
  <c r="G211" i="4"/>
  <c r="F250" i="5"/>
  <c r="B320" i="5"/>
  <c r="C319" i="5"/>
  <c r="D213" i="4" l="1"/>
  <c r="E213" i="4" s="1"/>
  <c r="F213" i="4" s="1"/>
  <c r="G212" i="4"/>
  <c r="D251" i="5"/>
  <c r="E251" i="5" s="1"/>
  <c r="G251" i="5" s="1"/>
  <c r="B321" i="5"/>
  <c r="C320" i="5"/>
  <c r="B321" i="4"/>
  <c r="C320" i="4"/>
  <c r="F251" i="5" l="1"/>
  <c r="D214" i="4"/>
  <c r="E214" i="4" s="1"/>
  <c r="F214" i="4" s="1"/>
  <c r="B322" i="4"/>
  <c r="C321" i="4"/>
  <c r="D252" i="5"/>
  <c r="E252" i="5" s="1"/>
  <c r="G252" i="5" s="1"/>
  <c r="B322" i="5"/>
  <c r="C321" i="5"/>
  <c r="G213" i="4"/>
  <c r="G214" i="4" l="1"/>
  <c r="D215" i="4"/>
  <c r="E215" i="4" s="1"/>
  <c r="F215" i="4" s="1"/>
  <c r="B323" i="4"/>
  <c r="C322" i="4"/>
  <c r="F252" i="5"/>
  <c r="C322" i="5"/>
  <c r="B323" i="5"/>
  <c r="D216" i="4" l="1"/>
  <c r="E216" i="4" s="1"/>
  <c r="F216" i="4" s="1"/>
  <c r="G215" i="4"/>
  <c r="D253" i="5"/>
  <c r="E253" i="5" s="1"/>
  <c r="G253" i="5" s="1"/>
  <c r="C323" i="5"/>
  <c r="B324" i="5"/>
  <c r="B324" i="4"/>
  <c r="C323" i="4"/>
  <c r="D217" i="4" l="1"/>
  <c r="E217" i="4" s="1"/>
  <c r="F217" i="4" s="1"/>
  <c r="B325" i="4"/>
  <c r="C324" i="4"/>
  <c r="G216" i="4"/>
  <c r="B325" i="5"/>
  <c r="C324" i="5"/>
  <c r="F253" i="5"/>
  <c r="D218" i="4" l="1"/>
  <c r="E218" i="4" s="1"/>
  <c r="F218" i="4" s="1"/>
  <c r="D254" i="5"/>
  <c r="E254" i="5" s="1"/>
  <c r="G254" i="5" s="1"/>
  <c r="B326" i="5"/>
  <c r="C325" i="5"/>
  <c r="B326" i="4"/>
  <c r="C325" i="4"/>
  <c r="G217" i="4"/>
  <c r="G218" i="4" s="1"/>
  <c r="D219" i="4" l="1"/>
  <c r="E219" i="4" s="1"/>
  <c r="F219" i="4" s="1"/>
  <c r="B327" i="5"/>
  <c r="C326" i="5"/>
  <c r="B327" i="4"/>
  <c r="C326" i="4"/>
  <c r="F254" i="5"/>
  <c r="G219" i="4" l="1"/>
  <c r="D220" i="4"/>
  <c r="E220" i="4" s="1"/>
  <c r="F220" i="4" s="1"/>
  <c r="B328" i="5"/>
  <c r="C327" i="5"/>
  <c r="C327" i="4"/>
  <c r="B328" i="4"/>
  <c r="D255" i="5"/>
  <c r="E255" i="5" s="1"/>
  <c r="G255" i="5" s="1"/>
  <c r="G220" i="4" l="1"/>
  <c r="F255" i="5"/>
  <c r="D256" i="5" s="1"/>
  <c r="E256" i="5" s="1"/>
  <c r="F256" i="5" s="1"/>
  <c r="D221" i="4"/>
  <c r="E221" i="4" s="1"/>
  <c r="G221" i="4" s="1"/>
  <c r="B329" i="5"/>
  <c r="C328" i="5"/>
  <c r="B329" i="4"/>
  <c r="C328" i="4"/>
  <c r="G256" i="5" l="1"/>
  <c r="D257" i="5"/>
  <c r="E257" i="5" s="1"/>
  <c r="G257" i="5" s="1"/>
  <c r="B330" i="5"/>
  <c r="C329" i="5"/>
  <c r="F221" i="4"/>
  <c r="C329" i="4"/>
  <c r="B330" i="4"/>
  <c r="C330" i="4" l="1"/>
  <c r="B331" i="4"/>
  <c r="D222" i="4"/>
  <c r="E222" i="4" s="1"/>
  <c r="G222" i="4" s="1"/>
  <c r="F257" i="5"/>
  <c r="B331" i="5"/>
  <c r="C330" i="5"/>
  <c r="F222" i="4" l="1"/>
  <c r="D223" i="4"/>
  <c r="E223" i="4" s="1"/>
  <c r="G223" i="4" s="1"/>
  <c r="D258" i="5"/>
  <c r="E258" i="5" s="1"/>
  <c r="G258" i="5" s="1"/>
  <c r="B332" i="5"/>
  <c r="C331" i="5"/>
  <c r="B332" i="4"/>
  <c r="C331" i="4"/>
  <c r="B333" i="4" l="1"/>
  <c r="C332" i="4"/>
  <c r="F223" i="4"/>
  <c r="F258" i="5"/>
  <c r="B333" i="5"/>
  <c r="C332" i="5"/>
  <c r="D224" i="4" l="1"/>
  <c r="E224" i="4" s="1"/>
  <c r="G224" i="4" s="1"/>
  <c r="D259" i="5"/>
  <c r="E259" i="5" s="1"/>
  <c r="G259" i="5" s="1"/>
  <c r="C333" i="4"/>
  <c r="B334" i="4"/>
  <c r="C333" i="5"/>
  <c r="B334" i="5"/>
  <c r="F259" i="5" l="1"/>
  <c r="B335" i="4"/>
  <c r="C334" i="4"/>
  <c r="C334" i="5"/>
  <c r="B335" i="5"/>
  <c r="F224" i="4"/>
  <c r="D225" i="4" l="1"/>
  <c r="E225" i="4" s="1"/>
  <c r="G225" i="4" s="1"/>
  <c r="B336" i="5"/>
  <c r="C335" i="5"/>
  <c r="D260" i="5"/>
  <c r="E260" i="5" s="1"/>
  <c r="G260" i="5" s="1"/>
  <c r="B336" i="4"/>
  <c r="C335" i="4"/>
  <c r="F260" i="5" l="1"/>
  <c r="D261" i="5" s="1"/>
  <c r="E261" i="5" s="1"/>
  <c r="F261" i="5" s="1"/>
  <c r="B337" i="5"/>
  <c r="C336" i="5"/>
  <c r="F225" i="4"/>
  <c r="C336" i="4"/>
  <c r="B337" i="4"/>
  <c r="G261" i="5" l="1"/>
  <c r="B338" i="4"/>
  <c r="C337" i="4"/>
  <c r="D226" i="4"/>
  <c r="E226" i="4" s="1"/>
  <c r="G226" i="4" s="1"/>
  <c r="C337" i="5"/>
  <c r="B338" i="5"/>
  <c r="D262" i="5"/>
  <c r="E262" i="5" s="1"/>
  <c r="F262" i="5" s="1"/>
  <c r="D263" i="5" l="1"/>
  <c r="E263" i="5" s="1"/>
  <c r="F263" i="5" s="1"/>
  <c r="C338" i="4"/>
  <c r="B339" i="4"/>
  <c r="B339" i="5"/>
  <c r="C338" i="5"/>
  <c r="G262" i="5"/>
  <c r="F226" i="4"/>
  <c r="D264" i="5" l="1"/>
  <c r="E264" i="5" s="1"/>
  <c r="F264" i="5" s="1"/>
  <c r="B340" i="5"/>
  <c r="C339" i="5"/>
  <c r="D227" i="4"/>
  <c r="E227" i="4" s="1"/>
  <c r="G227" i="4" s="1"/>
  <c r="B340" i="4"/>
  <c r="C339" i="4"/>
  <c r="G263" i="5"/>
  <c r="F227" i="4" l="1"/>
  <c r="D265" i="5"/>
  <c r="E265" i="5" s="1"/>
  <c r="F265" i="5" s="1"/>
  <c r="C340" i="5"/>
  <c r="B341" i="5"/>
  <c r="G264" i="5"/>
  <c r="C340" i="4"/>
  <c r="B341" i="4"/>
  <c r="D228" i="4"/>
  <c r="E228" i="4" s="1"/>
  <c r="G228" i="4" s="1"/>
  <c r="G265" i="5" l="1"/>
  <c r="D266" i="5"/>
  <c r="E266" i="5" s="1"/>
  <c r="F266" i="5" s="1"/>
  <c r="F228" i="4"/>
  <c r="B342" i="4"/>
  <c r="C341" i="4"/>
  <c r="B342" i="5"/>
  <c r="C341" i="5"/>
  <c r="D267" i="5" l="1"/>
  <c r="E267" i="5" s="1"/>
  <c r="F267" i="5" s="1"/>
  <c r="C342" i="4"/>
  <c r="B343" i="4"/>
  <c r="G266" i="5"/>
  <c r="C342" i="5"/>
  <c r="B343" i="5"/>
  <c r="D229" i="4"/>
  <c r="E229" i="4" s="1"/>
  <c r="G229" i="4" s="1"/>
  <c r="D268" i="5" l="1"/>
  <c r="E268" i="5" s="1"/>
  <c r="F268" i="5" s="1"/>
  <c r="G267" i="5"/>
  <c r="F229" i="4"/>
  <c r="C343" i="5"/>
  <c r="B344" i="5"/>
  <c r="C343" i="4"/>
  <c r="B344" i="4"/>
  <c r="D269" i="5" l="1"/>
  <c r="E269" i="5" s="1"/>
  <c r="F269" i="5" s="1"/>
  <c r="D230" i="4"/>
  <c r="E230" i="4" s="1"/>
  <c r="G230" i="4" s="1"/>
  <c r="B345" i="4"/>
  <c r="C344" i="4"/>
  <c r="B345" i="5"/>
  <c r="C344" i="5"/>
  <c r="G268" i="5"/>
  <c r="C345" i="4" l="1"/>
  <c r="B346" i="4"/>
  <c r="D270" i="5"/>
  <c r="E270" i="5" s="1"/>
  <c r="F270" i="5" s="1"/>
  <c r="C345" i="5"/>
  <c r="B346" i="5"/>
  <c r="G269" i="5"/>
  <c r="F230" i="4"/>
  <c r="G270" i="5" l="1"/>
  <c r="D271" i="5"/>
  <c r="E271" i="5" s="1"/>
  <c r="C346" i="4"/>
  <c r="B347" i="4"/>
  <c r="D231" i="4"/>
  <c r="E231" i="4" s="1"/>
  <c r="G231" i="4" s="1"/>
  <c r="C346" i="5"/>
  <c r="B347" i="5"/>
  <c r="G271" i="5" l="1"/>
  <c r="B348" i="5"/>
  <c r="C347" i="5"/>
  <c r="F271" i="5"/>
  <c r="C347" i="4"/>
  <c r="B348" i="4"/>
  <c r="F231" i="4"/>
  <c r="D272" i="5" l="1"/>
  <c r="E272" i="5" s="1"/>
  <c r="G272" i="5" s="1"/>
  <c r="D232" i="4"/>
  <c r="E232" i="4" s="1"/>
  <c r="G232" i="4" s="1"/>
  <c r="C348" i="5"/>
  <c r="B349" i="5"/>
  <c r="C348" i="4"/>
  <c r="B349" i="4"/>
  <c r="B350" i="4" l="1"/>
  <c r="C349" i="4"/>
  <c r="B350" i="5"/>
  <c r="C349" i="5"/>
  <c r="F272" i="5"/>
  <c r="F232" i="4"/>
  <c r="C350" i="4" l="1"/>
  <c r="B351" i="4"/>
  <c r="D273" i="5"/>
  <c r="E273" i="5" s="1"/>
  <c r="G273" i="5" s="1"/>
  <c r="C350" i="5"/>
  <c r="B351" i="5"/>
  <c r="D233" i="4"/>
  <c r="E233" i="4" s="1"/>
  <c r="G233" i="4" s="1"/>
  <c r="F233" i="4" l="1"/>
  <c r="D234" i="4" s="1"/>
  <c r="E234" i="4" s="1"/>
  <c r="F234" i="4" s="1"/>
  <c r="B352" i="5"/>
  <c r="C351" i="5"/>
  <c r="B352" i="4"/>
  <c r="C351" i="4"/>
  <c r="F273" i="5"/>
  <c r="D235" i="4" l="1"/>
  <c r="E235" i="4" s="1"/>
  <c r="F235" i="4" s="1"/>
  <c r="C352" i="5"/>
  <c r="B353" i="5"/>
  <c r="G234" i="4"/>
  <c r="D274" i="5"/>
  <c r="E274" i="5" s="1"/>
  <c r="G274" i="5" s="1"/>
  <c r="C352" i="4"/>
  <c r="B353" i="4"/>
  <c r="G235" i="4" l="1"/>
  <c r="D236" i="4"/>
  <c r="E236" i="4" s="1"/>
  <c r="G236" i="4" s="1"/>
  <c r="B354" i="4"/>
  <c r="C353" i="4"/>
  <c r="B354" i="5"/>
  <c r="C353" i="5"/>
  <c r="F274" i="5"/>
  <c r="D275" i="5" l="1"/>
  <c r="E275" i="5" s="1"/>
  <c r="G275" i="5" s="1"/>
  <c r="C354" i="5"/>
  <c r="B355" i="5"/>
  <c r="C354" i="4"/>
  <c r="B355" i="4"/>
  <c r="F236" i="4"/>
  <c r="C355" i="4" l="1"/>
  <c r="B356" i="4"/>
  <c r="F275" i="5"/>
  <c r="B356" i="5"/>
  <c r="C355" i="5"/>
  <c r="D237" i="4"/>
  <c r="E237" i="4" s="1"/>
  <c r="G237" i="4" s="1"/>
  <c r="F237" i="4" l="1"/>
  <c r="D238" i="4" s="1"/>
  <c r="E238" i="4" s="1"/>
  <c r="G238" i="4" s="1"/>
  <c r="B357" i="5"/>
  <c r="C356" i="5"/>
  <c r="C356" i="4"/>
  <c r="B357" i="4"/>
  <c r="D276" i="5"/>
  <c r="E276" i="5" s="1"/>
  <c r="G276" i="5" s="1"/>
  <c r="F276" i="5" l="1"/>
  <c r="C357" i="4"/>
  <c r="B358" i="4"/>
  <c r="B358" i="5"/>
  <c r="C357" i="5"/>
  <c r="F238" i="4"/>
  <c r="D277" i="5"/>
  <c r="E277" i="5" s="1"/>
  <c r="G277" i="5" s="1"/>
  <c r="F277" i="5" l="1"/>
  <c r="D278" i="5" s="1"/>
  <c r="E278" i="5" s="1"/>
  <c r="F278" i="5" s="1"/>
  <c r="C358" i="4"/>
  <c r="B359" i="4"/>
  <c r="D239" i="4"/>
  <c r="E239" i="4" s="1"/>
  <c r="G239" i="4" s="1"/>
  <c r="C358" i="5"/>
  <c r="B359" i="5"/>
  <c r="F239" i="4" l="1"/>
  <c r="D240" i="4" s="1"/>
  <c r="E240" i="4" s="1"/>
  <c r="F240" i="4" s="1"/>
  <c r="G278" i="5"/>
  <c r="D279" i="5"/>
  <c r="E279" i="5" s="1"/>
  <c r="B360" i="5"/>
  <c r="C359" i="5"/>
  <c r="C359" i="4"/>
  <c r="B360" i="4"/>
  <c r="G279" i="5" l="1"/>
  <c r="G240" i="4"/>
  <c r="D241" i="4"/>
  <c r="E241" i="4" s="1"/>
  <c r="B361" i="5"/>
  <c r="C360" i="5"/>
  <c r="B361" i="4"/>
  <c r="C360" i="4"/>
  <c r="F279" i="5"/>
  <c r="G241" i="4" l="1"/>
  <c r="C361" i="4"/>
  <c r="B362" i="4"/>
  <c r="D280" i="5"/>
  <c r="E280" i="5" s="1"/>
  <c r="G280" i="5" s="1"/>
  <c r="F241" i="4"/>
  <c r="C361" i="5"/>
  <c r="B362" i="5"/>
  <c r="F280" i="5" l="1"/>
  <c r="D281" i="5" s="1"/>
  <c r="E281" i="5" s="1"/>
  <c r="G281" i="5" s="1"/>
  <c r="D242" i="4"/>
  <c r="E242" i="4" s="1"/>
  <c r="G242" i="4" s="1"/>
  <c r="B363" i="4"/>
  <c r="C362" i="4"/>
  <c r="B363" i="5"/>
  <c r="C362" i="5"/>
  <c r="B364" i="4" l="1"/>
  <c r="C363" i="4"/>
  <c r="B364" i="5"/>
  <c r="C363" i="5"/>
  <c r="F281" i="5"/>
  <c r="F242" i="4"/>
  <c r="D282" i="5" l="1"/>
  <c r="E282" i="5" s="1"/>
  <c r="G282" i="5" s="1"/>
  <c r="D243" i="4"/>
  <c r="E243" i="4" s="1"/>
  <c r="G243" i="4" s="1"/>
  <c r="B365" i="4"/>
  <c r="C364" i="4"/>
  <c r="C364" i="5"/>
  <c r="B365" i="5"/>
  <c r="B366" i="4" l="1"/>
  <c r="C365" i="4"/>
  <c r="F282" i="5"/>
  <c r="C365" i="5"/>
  <c r="B366" i="5"/>
  <c r="F243" i="4"/>
  <c r="B367" i="4" l="1"/>
  <c r="C366" i="4"/>
  <c r="D244" i="4"/>
  <c r="E244" i="4" s="1"/>
  <c r="G244" i="4" s="1"/>
  <c r="B367" i="5"/>
  <c r="C366" i="5"/>
  <c r="D283" i="5"/>
  <c r="E283" i="5" s="1"/>
  <c r="G283" i="5" s="1"/>
  <c r="F283" i="5" l="1"/>
  <c r="D284" i="5" s="1"/>
  <c r="E284" i="5" s="1"/>
  <c r="F284" i="5" s="1"/>
  <c r="C367" i="5"/>
  <c r="B368" i="5"/>
  <c r="B368" i="4"/>
  <c r="C367" i="4"/>
  <c r="F244" i="4"/>
  <c r="D285" i="5" l="1"/>
  <c r="E285" i="5" s="1"/>
  <c r="F285" i="5" s="1"/>
  <c r="B369" i="5"/>
  <c r="C368" i="5"/>
  <c r="D245" i="4"/>
  <c r="E245" i="4" s="1"/>
  <c r="G245" i="4" s="1"/>
  <c r="G284" i="5"/>
  <c r="C368" i="4"/>
  <c r="B369" i="4"/>
  <c r="D286" i="5" l="1"/>
  <c r="E286" i="5" s="1"/>
  <c r="F286" i="5" s="1"/>
  <c r="C369" i="4"/>
  <c r="B370" i="4"/>
  <c r="B370" i="5"/>
  <c r="C369" i="5"/>
  <c r="F245" i="4"/>
  <c r="G285" i="5"/>
  <c r="D287" i="5" l="1"/>
  <c r="E287" i="5" s="1"/>
  <c r="F287" i="5" s="1"/>
  <c r="B371" i="5"/>
  <c r="C370" i="5"/>
  <c r="D246" i="4"/>
  <c r="E246" i="4" s="1"/>
  <c r="G246" i="4" s="1"/>
  <c r="C370" i="4"/>
  <c r="B371" i="4"/>
  <c r="G286" i="5"/>
  <c r="F246" i="4" l="1"/>
  <c r="D247" i="4" s="1"/>
  <c r="E247" i="4" s="1"/>
  <c r="G247" i="4" s="1"/>
  <c r="D288" i="5"/>
  <c r="E288" i="5" s="1"/>
  <c r="F288" i="5" s="1"/>
  <c r="B372" i="5"/>
  <c r="C371" i="5"/>
  <c r="G287" i="5"/>
  <c r="B372" i="4"/>
  <c r="C371" i="4"/>
  <c r="G288" i="5" l="1"/>
  <c r="D289" i="5"/>
  <c r="E289" i="5" s="1"/>
  <c r="G289" i="5" s="1"/>
  <c r="B373" i="4"/>
  <c r="C372" i="4"/>
  <c r="B373" i="5"/>
  <c r="C372" i="5"/>
  <c r="F247" i="4"/>
  <c r="C373" i="5" l="1"/>
  <c r="B374" i="5"/>
  <c r="F289" i="5"/>
  <c r="D248" i="4"/>
  <c r="E248" i="4" s="1"/>
  <c r="G248" i="4" s="1"/>
  <c r="B374" i="4"/>
  <c r="C373" i="4"/>
  <c r="D290" i="5" l="1"/>
  <c r="E290" i="5" s="1"/>
  <c r="G290" i="5" s="1"/>
  <c r="C374" i="5"/>
  <c r="B375" i="5"/>
  <c r="C374" i="4"/>
  <c r="B375" i="4"/>
  <c r="F248" i="4"/>
  <c r="D249" i="4" l="1"/>
  <c r="E249" i="4" s="1"/>
  <c r="G249" i="4" s="1"/>
  <c r="F290" i="5"/>
  <c r="B376" i="4"/>
  <c r="C375" i="4"/>
  <c r="B376" i="5"/>
  <c r="C375" i="5"/>
  <c r="C376" i="5" l="1"/>
  <c r="B377" i="5"/>
  <c r="D291" i="5"/>
  <c r="E291" i="5" s="1"/>
  <c r="G291" i="5" s="1"/>
  <c r="F249" i="4"/>
  <c r="B377" i="4"/>
  <c r="C376" i="4"/>
  <c r="C377" i="5" l="1"/>
  <c r="B378" i="5"/>
  <c r="D250" i="4"/>
  <c r="E250" i="4" s="1"/>
  <c r="G250" i="4" s="1"/>
  <c r="B378" i="4"/>
  <c r="C377" i="4"/>
  <c r="F291" i="5"/>
  <c r="D292" i="5" l="1"/>
  <c r="E292" i="5" s="1"/>
  <c r="G292" i="5" s="1"/>
  <c r="C378" i="5"/>
  <c r="B379" i="5"/>
  <c r="B379" i="4"/>
  <c r="C378" i="4"/>
  <c r="F250" i="4"/>
  <c r="B380" i="4" l="1"/>
  <c r="C379" i="4"/>
  <c r="D251" i="4"/>
  <c r="E251" i="4" s="1"/>
  <c r="G251" i="4" s="1"/>
  <c r="B380" i="5"/>
  <c r="C379" i="5"/>
  <c r="F292" i="5"/>
  <c r="D293" i="5" l="1"/>
  <c r="E293" i="5" s="1"/>
  <c r="G293" i="5" s="1"/>
  <c r="C380" i="5"/>
  <c r="B381" i="5"/>
  <c r="B381" i="4"/>
  <c r="C380" i="4"/>
  <c r="F251" i="4"/>
  <c r="D252" i="4" l="1"/>
  <c r="E252" i="4" s="1"/>
  <c r="G252" i="4" s="1"/>
  <c r="C381" i="4"/>
  <c r="B382" i="4"/>
  <c r="B382" i="5"/>
  <c r="C381" i="5"/>
  <c r="F293" i="5"/>
  <c r="C382" i="5" l="1"/>
  <c r="B383" i="5"/>
  <c r="D294" i="5"/>
  <c r="E294" i="5" s="1"/>
  <c r="G294" i="5" s="1"/>
  <c r="B383" i="4"/>
  <c r="C382" i="4"/>
  <c r="F252" i="4"/>
  <c r="D253" i="4" l="1"/>
  <c r="E253" i="4" s="1"/>
  <c r="G253" i="4" s="1"/>
  <c r="C383" i="4"/>
  <c r="B384" i="4"/>
  <c r="F294" i="5"/>
  <c r="C383" i="5"/>
  <c r="B384" i="5"/>
  <c r="F253" i="4" l="1"/>
  <c r="D295" i="5"/>
  <c r="E295" i="5" s="1"/>
  <c r="G295" i="5" s="1"/>
  <c r="B385" i="5"/>
  <c r="C384" i="5"/>
  <c r="C384" i="4"/>
  <c r="B385" i="4"/>
  <c r="F295" i="5" l="1"/>
  <c r="D296" i="5" s="1"/>
  <c r="E296" i="5" s="1"/>
  <c r="G296" i="5" s="1"/>
  <c r="B386" i="4"/>
  <c r="C385" i="4"/>
  <c r="C385" i="5"/>
  <c r="B386" i="5"/>
  <c r="D254" i="4"/>
  <c r="E254" i="4" s="1"/>
  <c r="G254" i="4" s="1"/>
  <c r="F296" i="5" l="1"/>
  <c r="D297" i="5" s="1"/>
  <c r="E297" i="5" s="1"/>
  <c r="F297" i="5" s="1"/>
  <c r="C386" i="4"/>
  <c r="B387" i="4"/>
  <c r="C386" i="5"/>
  <c r="B387" i="5"/>
  <c r="F254" i="4"/>
  <c r="G297" i="5" l="1"/>
  <c r="D298" i="5"/>
  <c r="E298" i="5" s="1"/>
  <c r="G298" i="5" s="1"/>
  <c r="C387" i="4"/>
  <c r="B388" i="4"/>
  <c r="D255" i="4"/>
  <c r="E255" i="4" s="1"/>
  <c r="G255" i="4" s="1"/>
  <c r="C387" i="5"/>
  <c r="B388" i="5"/>
  <c r="C388" i="5" l="1"/>
  <c r="B389" i="5"/>
  <c r="F255" i="4"/>
  <c r="F298" i="5"/>
  <c r="C388" i="4"/>
  <c r="B389" i="4"/>
  <c r="D299" i="5" l="1"/>
  <c r="E299" i="5" s="1"/>
  <c r="G299" i="5" s="1"/>
  <c r="C389" i="5"/>
  <c r="B390" i="5"/>
  <c r="C389" i="4"/>
  <c r="B390" i="4"/>
  <c r="D256" i="4"/>
  <c r="E256" i="4" s="1"/>
  <c r="G256" i="4" s="1"/>
  <c r="F256" i="4" l="1"/>
  <c r="D257" i="4" s="1"/>
  <c r="E257" i="4" s="1"/>
  <c r="G257" i="4" s="1"/>
  <c r="C390" i="4"/>
  <c r="B391" i="4"/>
  <c r="F299" i="5"/>
  <c r="B391" i="5"/>
  <c r="C390" i="5"/>
  <c r="D300" i="5" l="1"/>
  <c r="E300" i="5" s="1"/>
  <c r="G300" i="5" s="1"/>
  <c r="C391" i="5"/>
  <c r="B392" i="5"/>
  <c r="B392" i="4"/>
  <c r="C391" i="4"/>
  <c r="F257" i="4"/>
  <c r="D258" i="4" l="1"/>
  <c r="E258" i="4" s="1"/>
  <c r="G258" i="4" s="1"/>
  <c r="B393" i="5"/>
  <c r="C392" i="5"/>
  <c r="F300" i="5"/>
  <c r="C392" i="4"/>
  <c r="B393" i="4"/>
  <c r="D301" i="5" l="1"/>
  <c r="E301" i="5" s="1"/>
  <c r="G301" i="5" s="1"/>
  <c r="C393" i="5"/>
  <c r="B394" i="5"/>
  <c r="F258" i="4"/>
  <c r="B394" i="4"/>
  <c r="C393" i="4"/>
  <c r="D259" i="4" l="1"/>
  <c r="E259" i="4" s="1"/>
  <c r="G259" i="4" s="1"/>
  <c r="C394" i="4"/>
  <c r="B395" i="4"/>
  <c r="F301" i="5"/>
  <c r="C394" i="5"/>
  <c r="B395" i="5"/>
  <c r="F259" i="4" l="1"/>
  <c r="D302" i="5"/>
  <c r="E302" i="5" s="1"/>
  <c r="G302" i="5" s="1"/>
  <c r="C395" i="5"/>
  <c r="B396" i="5"/>
  <c r="B396" i="4"/>
  <c r="C395" i="4"/>
  <c r="F302" i="5" l="1"/>
  <c r="D260" i="4"/>
  <c r="E260" i="4" s="1"/>
  <c r="G260" i="4" s="1"/>
  <c r="B397" i="5"/>
  <c r="C396" i="5"/>
  <c r="D303" i="5"/>
  <c r="E303" i="5" s="1"/>
  <c r="F303" i="5" s="1"/>
  <c r="C396" i="4"/>
  <c r="B397" i="4"/>
  <c r="G303" i="5" l="1"/>
  <c r="C397" i="4"/>
  <c r="B398" i="4"/>
  <c r="C397" i="5"/>
  <c r="B398" i="5"/>
  <c r="F260" i="4"/>
  <c r="D304" i="5"/>
  <c r="E304" i="5" s="1"/>
  <c r="G304" i="5" s="1"/>
  <c r="F304" i="5" l="1"/>
  <c r="D261" i="4"/>
  <c r="E261" i="4" s="1"/>
  <c r="G261" i="4" s="1"/>
  <c r="C398" i="4"/>
  <c r="B399" i="4"/>
  <c r="D305" i="5"/>
  <c r="E305" i="5" s="1"/>
  <c r="G305" i="5" s="1"/>
  <c r="C398" i="5"/>
  <c r="B399" i="5"/>
  <c r="F305" i="5" l="1"/>
  <c r="D306" i="5" s="1"/>
  <c r="E306" i="5" s="1"/>
  <c r="G306" i="5" s="1"/>
  <c r="C399" i="4"/>
  <c r="B400" i="4"/>
  <c r="B400" i="5"/>
  <c r="C399" i="5"/>
  <c r="F261" i="4"/>
  <c r="F306" i="5" l="1"/>
  <c r="D307" i="5" s="1"/>
  <c r="E307" i="5" s="1"/>
  <c r="F307" i="5" s="1"/>
  <c r="B401" i="4"/>
  <c r="C400" i="4"/>
  <c r="D262" i="4"/>
  <c r="E262" i="4" s="1"/>
  <c r="G262" i="4" s="1"/>
  <c r="B401" i="5"/>
  <c r="C400" i="5"/>
  <c r="G307" i="5" l="1"/>
  <c r="D308" i="5"/>
  <c r="E308" i="5" s="1"/>
  <c r="F262" i="4"/>
  <c r="B402" i="5"/>
  <c r="C401" i="5"/>
  <c r="C401" i="4"/>
  <c r="B402" i="4"/>
  <c r="G308" i="5" l="1"/>
  <c r="C402" i="4"/>
  <c r="B403" i="4"/>
  <c r="D263" i="4"/>
  <c r="E263" i="4" s="1"/>
  <c r="G263" i="4" s="1"/>
  <c r="C402" i="5"/>
  <c r="B403" i="5"/>
  <c r="F308" i="5"/>
  <c r="F263" i="4" l="1"/>
  <c r="B404" i="5"/>
  <c r="C403" i="5"/>
  <c r="C403" i="4"/>
  <c r="B404" i="4"/>
  <c r="D264" i="4"/>
  <c r="E264" i="4" s="1"/>
  <c r="F264" i="4" s="1"/>
  <c r="D309" i="5"/>
  <c r="E309" i="5" s="1"/>
  <c r="G309" i="5" s="1"/>
  <c r="D265" i="4" l="1"/>
  <c r="E265" i="4" s="1"/>
  <c r="F265" i="4" s="1"/>
  <c r="F309" i="5"/>
  <c r="G264" i="4"/>
  <c r="C404" i="5"/>
  <c r="B405" i="5"/>
  <c r="B405" i="4"/>
  <c r="C404" i="4"/>
  <c r="G265" i="4" l="1"/>
  <c r="D266" i="4"/>
  <c r="E266" i="4" s="1"/>
  <c r="G266" i="4" s="1"/>
  <c r="B406" i="4"/>
  <c r="C405" i="4"/>
  <c r="D310" i="5"/>
  <c r="E310" i="5" s="1"/>
  <c r="G310" i="5" s="1"/>
  <c r="B406" i="5"/>
  <c r="C405" i="5"/>
  <c r="F310" i="5" l="1"/>
  <c r="D311" i="5" s="1"/>
  <c r="E311" i="5" s="1"/>
  <c r="F311" i="5" s="1"/>
  <c r="C406" i="4"/>
  <c r="B407" i="4"/>
  <c r="F266" i="4"/>
  <c r="B407" i="5"/>
  <c r="C406" i="5"/>
  <c r="D312" i="5" l="1"/>
  <c r="E312" i="5" s="1"/>
  <c r="F312" i="5" s="1"/>
  <c r="C407" i="5"/>
  <c r="B408" i="5"/>
  <c r="G311" i="5"/>
  <c r="B408" i="4"/>
  <c r="C407" i="4"/>
  <c r="D267" i="4"/>
  <c r="E267" i="4" s="1"/>
  <c r="G267" i="4" s="1"/>
  <c r="D313" i="5" l="1"/>
  <c r="E313" i="5" s="1"/>
  <c r="F313" i="5" s="1"/>
  <c r="C408" i="4"/>
  <c r="B409" i="4"/>
  <c r="F267" i="4"/>
  <c r="G312" i="5"/>
  <c r="C408" i="5"/>
  <c r="B409" i="5"/>
  <c r="D314" i="5" l="1"/>
  <c r="E314" i="5" s="1"/>
  <c r="F314" i="5" s="1"/>
  <c r="B410" i="5"/>
  <c r="C409" i="5"/>
  <c r="D268" i="4"/>
  <c r="E268" i="4" s="1"/>
  <c r="G268" i="4" s="1"/>
  <c r="C409" i="4"/>
  <c r="B410" i="4"/>
  <c r="G313" i="5"/>
  <c r="F268" i="4" l="1"/>
  <c r="D315" i="5"/>
  <c r="E315" i="5" s="1"/>
  <c r="F315" i="5" s="1"/>
  <c r="B411" i="4"/>
  <c r="C410" i="4"/>
  <c r="B411" i="5"/>
  <c r="C410" i="5"/>
  <c r="G314" i="5"/>
  <c r="D269" i="4"/>
  <c r="E269" i="4" s="1"/>
  <c r="F269" i="4" s="1"/>
  <c r="G315" i="5" l="1"/>
  <c r="G269" i="4"/>
  <c r="D270" i="4"/>
  <c r="E270" i="4" s="1"/>
  <c r="F270" i="4" s="1"/>
  <c r="D316" i="5"/>
  <c r="E316" i="5" s="1"/>
  <c r="F316" i="5" s="1"/>
  <c r="B412" i="4"/>
  <c r="C411" i="4"/>
  <c r="C411" i="5"/>
  <c r="B412" i="5"/>
  <c r="G316" i="5" l="1"/>
  <c r="D317" i="5"/>
  <c r="E317" i="5" s="1"/>
  <c r="F317" i="5" s="1"/>
  <c r="D271" i="4"/>
  <c r="E271" i="4" s="1"/>
  <c r="F271" i="4" s="1"/>
  <c r="B413" i="4"/>
  <c r="C412" i="4"/>
  <c r="G270" i="4"/>
  <c r="B413" i="5"/>
  <c r="C412" i="5"/>
  <c r="G271" i="4" l="1"/>
  <c r="D272" i="4"/>
  <c r="E272" i="4" s="1"/>
  <c r="G272" i="4" s="1"/>
  <c r="D318" i="5"/>
  <c r="E318" i="5" s="1"/>
  <c r="F318" i="5" s="1"/>
  <c r="B414" i="4"/>
  <c r="C413" i="4"/>
  <c r="G317" i="5"/>
  <c r="B414" i="5"/>
  <c r="C413" i="5"/>
  <c r="G318" i="5" l="1"/>
  <c r="D319" i="5"/>
  <c r="E319" i="5" s="1"/>
  <c r="G319" i="5" s="1"/>
  <c r="B415" i="4"/>
  <c r="C414" i="4"/>
  <c r="C414" i="5"/>
  <c r="B415" i="5"/>
  <c r="F272" i="4"/>
  <c r="C415" i="5" l="1"/>
  <c r="B416" i="5"/>
  <c r="F319" i="5"/>
  <c r="D273" i="4"/>
  <c r="E273" i="4" s="1"/>
  <c r="G273" i="4" s="1"/>
  <c r="C415" i="4"/>
  <c r="B416" i="4"/>
  <c r="B417" i="4" l="1"/>
  <c r="C416" i="4"/>
  <c r="D320" i="5"/>
  <c r="E320" i="5" s="1"/>
  <c r="G320" i="5" s="1"/>
  <c r="B417" i="5"/>
  <c r="C416" i="5"/>
  <c r="F273" i="4"/>
  <c r="B418" i="4" l="1"/>
  <c r="C417" i="4"/>
  <c r="D274" i="4"/>
  <c r="E274" i="4" s="1"/>
  <c r="G274" i="4" s="1"/>
  <c r="C417" i="5"/>
  <c r="B418" i="5"/>
  <c r="F320" i="5"/>
  <c r="D321" i="5" l="1"/>
  <c r="E321" i="5" s="1"/>
  <c r="G321" i="5" s="1"/>
  <c r="B419" i="4"/>
  <c r="C418" i="4"/>
  <c r="C418" i="5"/>
  <c r="B419" i="5"/>
  <c r="F274" i="4"/>
  <c r="F321" i="5" l="1"/>
  <c r="B420" i="4"/>
  <c r="C419" i="4"/>
  <c r="D275" i="4"/>
  <c r="E275" i="4" s="1"/>
  <c r="G275" i="4" s="1"/>
  <c r="D322" i="5"/>
  <c r="E322" i="5" s="1"/>
  <c r="F322" i="5" s="1"/>
  <c r="B420" i="5"/>
  <c r="C419" i="5"/>
  <c r="D323" i="5" l="1"/>
  <c r="E323" i="5" s="1"/>
  <c r="F323" i="5" s="1"/>
  <c r="C420" i="5"/>
  <c r="B421" i="5"/>
  <c r="C420" i="4"/>
  <c r="B421" i="4"/>
  <c r="G322" i="5"/>
  <c r="F275" i="4"/>
  <c r="D324" i="5" l="1"/>
  <c r="E324" i="5" s="1"/>
  <c r="F324" i="5" s="1"/>
  <c r="D276" i="4"/>
  <c r="E276" i="4" s="1"/>
  <c r="G276" i="4" s="1"/>
  <c r="C421" i="4"/>
  <c r="B422" i="4"/>
  <c r="B422" i="5"/>
  <c r="C421" i="5"/>
  <c r="G323" i="5"/>
  <c r="D325" i="5" l="1"/>
  <c r="E325" i="5" s="1"/>
  <c r="F325" i="5" s="1"/>
  <c r="B423" i="4"/>
  <c r="C422" i="4"/>
  <c r="C422" i="5"/>
  <c r="B423" i="5"/>
  <c r="G324" i="5"/>
  <c r="F276" i="4"/>
  <c r="G325" i="5" l="1"/>
  <c r="B424" i="4"/>
  <c r="C423" i="4"/>
  <c r="D326" i="5"/>
  <c r="E326" i="5" s="1"/>
  <c r="F326" i="5" s="1"/>
  <c r="D277" i="4"/>
  <c r="E277" i="4" s="1"/>
  <c r="G277" i="4" s="1"/>
  <c r="C423" i="5"/>
  <c r="B424" i="5"/>
  <c r="G326" i="5" l="1"/>
  <c r="D327" i="5"/>
  <c r="E327" i="5" s="1"/>
  <c r="G327" i="5" s="1"/>
  <c r="C424" i="4"/>
  <c r="B425" i="4"/>
  <c r="B425" i="5"/>
  <c r="C424" i="5"/>
  <c r="F277" i="4"/>
  <c r="F327" i="5" l="1"/>
  <c r="B426" i="5"/>
  <c r="C425" i="5"/>
  <c r="D278" i="4"/>
  <c r="E278" i="4" s="1"/>
  <c r="G278" i="4" s="1"/>
  <c r="B426" i="4"/>
  <c r="C425" i="4"/>
  <c r="C426" i="4" l="1"/>
  <c r="B427" i="4"/>
  <c r="B427" i="5"/>
  <c r="C426" i="5"/>
  <c r="D328" i="5"/>
  <c r="E328" i="5" s="1"/>
  <c r="G328" i="5" s="1"/>
  <c r="F278" i="4"/>
  <c r="D279" i="4" l="1"/>
  <c r="E279" i="4" s="1"/>
  <c r="G279" i="4" s="1"/>
  <c r="B428" i="4"/>
  <c r="C427" i="4"/>
  <c r="C427" i="5"/>
  <c r="B428" i="5"/>
  <c r="F328" i="5"/>
  <c r="C428" i="5" l="1"/>
  <c r="B429" i="5"/>
  <c r="B429" i="4"/>
  <c r="C428" i="4"/>
  <c r="F279" i="4"/>
  <c r="D329" i="5"/>
  <c r="E329" i="5" s="1"/>
  <c r="G329" i="5" s="1"/>
  <c r="C429" i="5" l="1"/>
  <c r="B430" i="5"/>
  <c r="D280" i="4"/>
  <c r="E280" i="4" s="1"/>
  <c r="G280" i="4" s="1"/>
  <c r="C429" i="4"/>
  <c r="B430" i="4"/>
  <c r="F329" i="5"/>
  <c r="D330" i="5" l="1"/>
  <c r="E330" i="5" s="1"/>
  <c r="G330" i="5" s="1"/>
  <c r="C430" i="4"/>
  <c r="B431" i="4"/>
  <c r="C430" i="5"/>
  <c r="B431" i="5"/>
  <c r="F280" i="4"/>
  <c r="D281" i="4" l="1"/>
  <c r="E281" i="4" s="1"/>
  <c r="G281" i="4" s="1"/>
  <c r="F330" i="5"/>
  <c r="B432" i="5"/>
  <c r="C431" i="5"/>
  <c r="C431" i="4"/>
  <c r="B432" i="4"/>
  <c r="D331" i="5" l="1"/>
  <c r="E331" i="5" s="1"/>
  <c r="G331" i="5" s="1"/>
  <c r="C432" i="5"/>
  <c r="B433" i="5"/>
  <c r="B433" i="4"/>
  <c r="C432" i="4"/>
  <c r="F281" i="4"/>
  <c r="D282" i="4" l="1"/>
  <c r="E282" i="4" s="1"/>
  <c r="G282" i="4" s="1"/>
  <c r="C433" i="5"/>
  <c r="B434" i="5"/>
  <c r="C433" i="4"/>
  <c r="B434" i="4"/>
  <c r="F331" i="5"/>
  <c r="C434" i="4" l="1"/>
  <c r="B435" i="4"/>
  <c r="D332" i="5"/>
  <c r="E332" i="5" s="1"/>
  <c r="G332" i="5" s="1"/>
  <c r="B435" i="5"/>
  <c r="C434" i="5"/>
  <c r="F282" i="4"/>
  <c r="D283" i="4" l="1"/>
  <c r="E283" i="4" s="1"/>
  <c r="G283" i="4" s="1"/>
  <c r="C435" i="4"/>
  <c r="B436" i="4"/>
  <c r="B436" i="5"/>
  <c r="C435" i="5"/>
  <c r="F332" i="5"/>
  <c r="C436" i="5" l="1"/>
  <c r="B437" i="5"/>
  <c r="F283" i="4"/>
  <c r="D333" i="5"/>
  <c r="E333" i="5" s="1"/>
  <c r="G333" i="5" s="1"/>
  <c r="B437" i="4"/>
  <c r="C436" i="4"/>
  <c r="B438" i="5" l="1"/>
  <c r="C437" i="5"/>
  <c r="F333" i="5"/>
  <c r="B438" i="4"/>
  <c r="C437" i="4"/>
  <c r="D284" i="4"/>
  <c r="E284" i="4" s="1"/>
  <c r="G284" i="4" s="1"/>
  <c r="F284" i="4" l="1"/>
  <c r="D285" i="4" s="1"/>
  <c r="E285" i="4" s="1"/>
  <c r="G285" i="4" s="1"/>
  <c r="C438" i="5"/>
  <c r="B439" i="5"/>
  <c r="B439" i="4"/>
  <c r="C438" i="4"/>
  <c r="D334" i="5"/>
  <c r="E334" i="5" s="1"/>
  <c r="G334" i="5" s="1"/>
  <c r="B440" i="4" l="1"/>
  <c r="C439" i="4"/>
  <c r="C439" i="5"/>
  <c r="B440" i="5"/>
  <c r="F334" i="5"/>
  <c r="F285" i="4"/>
  <c r="D335" i="5" l="1"/>
  <c r="E335" i="5" s="1"/>
  <c r="G335" i="5" s="1"/>
  <c r="D286" i="4"/>
  <c r="E286" i="4" s="1"/>
  <c r="G286" i="4" s="1"/>
  <c r="C440" i="4"/>
  <c r="B441" i="4"/>
  <c r="C440" i="5"/>
  <c r="B441" i="5"/>
  <c r="B442" i="4" l="1"/>
  <c r="C441" i="4"/>
  <c r="F335" i="5"/>
  <c r="C441" i="5"/>
  <c r="B442" i="5"/>
  <c r="F286" i="4"/>
  <c r="C442" i="4" l="1"/>
  <c r="B443" i="4"/>
  <c r="D287" i="4"/>
  <c r="E287" i="4" s="1"/>
  <c r="G287" i="4" s="1"/>
  <c r="C442" i="5"/>
  <c r="B443" i="5"/>
  <c r="D336" i="5"/>
  <c r="E336" i="5" s="1"/>
  <c r="G336" i="5" s="1"/>
  <c r="F336" i="5" l="1"/>
  <c r="D337" i="5" s="1"/>
  <c r="E337" i="5" s="1"/>
  <c r="G337" i="5" s="1"/>
  <c r="C443" i="5"/>
  <c r="B444" i="5"/>
  <c r="C443" i="4"/>
  <c r="B444" i="4"/>
  <c r="F287" i="4"/>
  <c r="C444" i="4" l="1"/>
  <c r="B445" i="4"/>
  <c r="F337" i="5"/>
  <c r="D288" i="4"/>
  <c r="E288" i="4" s="1"/>
  <c r="G288" i="4" s="1"/>
  <c r="C444" i="5"/>
  <c r="B445" i="5"/>
  <c r="B446" i="5" l="1"/>
  <c r="C445" i="5"/>
  <c r="C445" i="4"/>
  <c r="B446" i="4"/>
  <c r="F288" i="4"/>
  <c r="D338" i="5"/>
  <c r="E338" i="5" s="1"/>
  <c r="G338" i="5" s="1"/>
  <c r="B447" i="5" l="1"/>
  <c r="C446" i="5"/>
  <c r="D289" i="4"/>
  <c r="E289" i="4" s="1"/>
  <c r="G289" i="4" s="1"/>
  <c r="C446" i="4"/>
  <c r="B447" i="4"/>
  <c r="F338" i="5"/>
  <c r="C447" i="5" l="1"/>
  <c r="B448" i="5"/>
  <c r="F289" i="4"/>
  <c r="C447" i="4"/>
  <c r="B448" i="4"/>
  <c r="D339" i="5"/>
  <c r="E339" i="5" s="1"/>
  <c r="G339" i="5" s="1"/>
  <c r="F339" i="5" l="1"/>
  <c r="D340" i="5" s="1"/>
  <c r="E340" i="5" s="1"/>
  <c r="G340" i="5" s="1"/>
  <c r="B449" i="5"/>
  <c r="C448" i="5"/>
  <c r="C448" i="4"/>
  <c r="B449" i="4"/>
  <c r="D290" i="4"/>
  <c r="E290" i="4" s="1"/>
  <c r="G290" i="4" s="1"/>
  <c r="C449" i="4" l="1"/>
  <c r="B450" i="4"/>
  <c r="C449" i="5"/>
  <c r="B450" i="5"/>
  <c r="F290" i="4"/>
  <c r="F340" i="5"/>
  <c r="D291" i="4" l="1"/>
  <c r="E291" i="4" s="1"/>
  <c r="G291" i="4" s="1"/>
  <c r="B451" i="4"/>
  <c r="C450" i="4"/>
  <c r="B451" i="5"/>
  <c r="C450" i="5"/>
  <c r="D341" i="5"/>
  <c r="E341" i="5" s="1"/>
  <c r="G341" i="5" s="1"/>
  <c r="F341" i="5" l="1"/>
  <c r="B452" i="5"/>
  <c r="C451" i="5"/>
  <c r="B452" i="4"/>
  <c r="C451" i="4"/>
  <c r="F291" i="4"/>
  <c r="D342" i="5"/>
  <c r="E342" i="5" s="1"/>
  <c r="F342" i="5" s="1"/>
  <c r="D343" i="5" l="1"/>
  <c r="E343" i="5" s="1"/>
  <c r="F343" i="5" s="1"/>
  <c r="C452" i="5"/>
  <c r="B453" i="5"/>
  <c r="D292" i="4"/>
  <c r="E292" i="4" s="1"/>
  <c r="G292" i="4" s="1"/>
  <c r="C452" i="4"/>
  <c r="B453" i="4"/>
  <c r="G342" i="5"/>
  <c r="D344" i="5" l="1"/>
  <c r="E344" i="5" s="1"/>
  <c r="F344" i="5" s="1"/>
  <c r="G343" i="5"/>
  <c r="F292" i="4"/>
  <c r="B454" i="4"/>
  <c r="C453" i="4"/>
  <c r="C453" i="5"/>
  <c r="B454" i="5"/>
  <c r="D345" i="5" l="1"/>
  <c r="E345" i="5" s="1"/>
  <c r="F345" i="5" s="1"/>
  <c r="B455" i="5"/>
  <c r="C454" i="5"/>
  <c r="C454" i="4"/>
  <c r="B455" i="4"/>
  <c r="G344" i="5"/>
  <c r="D293" i="4"/>
  <c r="E293" i="4" s="1"/>
  <c r="G293" i="4" s="1"/>
  <c r="D346" i="5" l="1"/>
  <c r="E346" i="5" s="1"/>
  <c r="F346" i="5" s="1"/>
  <c r="B456" i="4"/>
  <c r="C455" i="4"/>
  <c r="C455" i="5"/>
  <c r="B456" i="5"/>
  <c r="F293" i="4"/>
  <c r="G345" i="5"/>
  <c r="D347" i="5" l="1"/>
  <c r="E347" i="5" s="1"/>
  <c r="F347" i="5" s="1"/>
  <c r="B457" i="5"/>
  <c r="C456" i="5"/>
  <c r="B457" i="4"/>
  <c r="C456" i="4"/>
  <c r="G346" i="5"/>
  <c r="D294" i="4"/>
  <c r="E294" i="4" s="1"/>
  <c r="G294" i="4" s="1"/>
  <c r="D348" i="5" l="1"/>
  <c r="E348" i="5" s="1"/>
  <c r="F348" i="5" s="1"/>
  <c r="C457" i="5"/>
  <c r="B458" i="5"/>
  <c r="F294" i="4"/>
  <c r="B458" i="4"/>
  <c r="C457" i="4"/>
  <c r="G347" i="5"/>
  <c r="D349" i="5" l="1"/>
  <c r="E349" i="5" s="1"/>
  <c r="F349" i="5" s="1"/>
  <c r="D295" i="4"/>
  <c r="E295" i="4" s="1"/>
  <c r="G295" i="4" s="1"/>
  <c r="B459" i="4"/>
  <c r="C458" i="4"/>
  <c r="G348" i="5"/>
  <c r="C458" i="5"/>
  <c r="B459" i="5"/>
  <c r="D350" i="5" l="1"/>
  <c r="E350" i="5" s="1"/>
  <c r="F350" i="5" s="1"/>
  <c r="B460" i="4"/>
  <c r="C459" i="4"/>
  <c r="B460" i="5"/>
  <c r="C459" i="5"/>
  <c r="G349" i="5"/>
  <c r="F295" i="4"/>
  <c r="D351" i="5" l="1"/>
  <c r="E351" i="5" s="1"/>
  <c r="F351" i="5" s="1"/>
  <c r="D296" i="4"/>
  <c r="E296" i="4" s="1"/>
  <c r="G296" i="4" s="1"/>
  <c r="C460" i="4"/>
  <c r="B461" i="4"/>
  <c r="G350" i="5"/>
  <c r="B461" i="5"/>
  <c r="C460" i="5"/>
  <c r="D352" i="5" l="1"/>
  <c r="E352" i="5" s="1"/>
  <c r="F352" i="5" s="1"/>
  <c r="C461" i="4"/>
  <c r="B462" i="4"/>
  <c r="B462" i="5"/>
  <c r="C461" i="5"/>
  <c r="G351" i="5"/>
  <c r="F296" i="4"/>
  <c r="D353" i="5" l="1"/>
  <c r="E353" i="5" s="1"/>
  <c r="F353" i="5" s="1"/>
  <c r="G352" i="5"/>
  <c r="D297" i="4"/>
  <c r="E297" i="4" s="1"/>
  <c r="G297" i="4" s="1"/>
  <c r="B463" i="5"/>
  <c r="C462" i="5"/>
  <c r="B463" i="4"/>
  <c r="C462" i="4"/>
  <c r="C463" i="4" l="1"/>
  <c r="B464" i="4"/>
  <c r="F297" i="4"/>
  <c r="D354" i="5"/>
  <c r="E354" i="5" s="1"/>
  <c r="F354" i="5" s="1"/>
  <c r="B464" i="5"/>
  <c r="C463" i="5"/>
  <c r="G353" i="5"/>
  <c r="D355" i="5" l="1"/>
  <c r="E355" i="5" s="1"/>
  <c r="F355" i="5" s="1"/>
  <c r="C464" i="5"/>
  <c r="B465" i="5"/>
  <c r="D298" i="4"/>
  <c r="E298" i="4" s="1"/>
  <c r="G298" i="4" s="1"/>
  <c r="C464" i="4"/>
  <c r="B465" i="4"/>
  <c r="G354" i="5"/>
  <c r="D356" i="5" l="1"/>
  <c r="E356" i="5" s="1"/>
  <c r="F356" i="5" s="1"/>
  <c r="F298" i="4"/>
  <c r="G355" i="5"/>
  <c r="B466" i="4"/>
  <c r="C465" i="4"/>
  <c r="B466" i="5"/>
  <c r="C465" i="5"/>
  <c r="G356" i="5" l="1"/>
  <c r="D357" i="5"/>
  <c r="E357" i="5" s="1"/>
  <c r="F357" i="5" s="1"/>
  <c r="B467" i="5"/>
  <c r="C466" i="5"/>
  <c r="C466" i="4"/>
  <c r="B467" i="4"/>
  <c r="D299" i="4"/>
  <c r="E299" i="4" s="1"/>
  <c r="G299" i="4" s="1"/>
  <c r="F299" i="4" l="1"/>
  <c r="G357" i="5"/>
  <c r="D358" i="5"/>
  <c r="E358" i="5" s="1"/>
  <c r="F358" i="5" s="1"/>
  <c r="B468" i="4"/>
  <c r="C467" i="4"/>
  <c r="B468" i="5"/>
  <c r="C467" i="5"/>
  <c r="D300" i="4"/>
  <c r="E300" i="4" s="1"/>
  <c r="G300" i="4" s="1"/>
  <c r="G358" i="5" l="1"/>
  <c r="D359" i="5"/>
  <c r="E359" i="5" s="1"/>
  <c r="F359" i="5" s="1"/>
  <c r="C468" i="4"/>
  <c r="B469" i="4"/>
  <c r="F300" i="4"/>
  <c r="C468" i="5"/>
  <c r="B469" i="5"/>
  <c r="G359" i="5" l="1"/>
  <c r="D360" i="5"/>
  <c r="E360" i="5" s="1"/>
  <c r="F360" i="5" s="1"/>
  <c r="C469" i="5"/>
  <c r="B470" i="5"/>
  <c r="B470" i="4"/>
  <c r="C469" i="4"/>
  <c r="D301" i="4"/>
  <c r="E301" i="4" s="1"/>
  <c r="G301" i="4" s="1"/>
  <c r="D361" i="5" l="1"/>
  <c r="E361" i="5" s="1"/>
  <c r="F361" i="5" s="1"/>
  <c r="C470" i="4"/>
  <c r="B471" i="4"/>
  <c r="G360" i="5"/>
  <c r="C470" i="5"/>
  <c r="B471" i="5"/>
  <c r="F301" i="4"/>
  <c r="G361" i="5" l="1"/>
  <c r="B472" i="5"/>
  <c r="C471" i="5"/>
  <c r="D362" i="5"/>
  <c r="E362" i="5" s="1"/>
  <c r="F362" i="5" s="1"/>
  <c r="D302" i="4"/>
  <c r="E302" i="4" s="1"/>
  <c r="G302" i="4" s="1"/>
  <c r="C471" i="4"/>
  <c r="B472" i="4"/>
  <c r="D363" i="5" l="1"/>
  <c r="E363" i="5" s="1"/>
  <c r="F363" i="5" s="1"/>
  <c r="B473" i="4"/>
  <c r="C472" i="4"/>
  <c r="F302" i="4"/>
  <c r="G362" i="5"/>
  <c r="B473" i="5"/>
  <c r="C472" i="5"/>
  <c r="D364" i="5" l="1"/>
  <c r="E364" i="5" s="1"/>
  <c r="F364" i="5" s="1"/>
  <c r="D303" i="4"/>
  <c r="E303" i="4" s="1"/>
  <c r="G303" i="4" s="1"/>
  <c r="C473" i="4"/>
  <c r="B474" i="4"/>
  <c r="C473" i="5"/>
  <c r="B474" i="5"/>
  <c r="G363" i="5"/>
  <c r="D365" i="5" l="1"/>
  <c r="E365" i="5" s="1"/>
  <c r="F365" i="5" s="1"/>
  <c r="G364" i="5"/>
  <c r="B475" i="5"/>
  <c r="C474" i="5"/>
  <c r="B475" i="4"/>
  <c r="C474" i="4"/>
  <c r="F303" i="4"/>
  <c r="D366" i="5" l="1"/>
  <c r="E366" i="5" s="1"/>
  <c r="F366" i="5" s="1"/>
  <c r="C475" i="5"/>
  <c r="B476" i="5"/>
  <c r="D304" i="4"/>
  <c r="E304" i="4" s="1"/>
  <c r="G304" i="4" s="1"/>
  <c r="B476" i="4"/>
  <c r="C475" i="4"/>
  <c r="G365" i="5"/>
  <c r="D367" i="5" l="1"/>
  <c r="E367" i="5" s="1"/>
  <c r="F367" i="5" s="1"/>
  <c r="C476" i="4"/>
  <c r="B477" i="4"/>
  <c r="G366" i="5"/>
  <c r="C476" i="5"/>
  <c r="B477" i="5"/>
  <c r="F304" i="4"/>
  <c r="D368" i="5" l="1"/>
  <c r="E368" i="5" s="1"/>
  <c r="F368" i="5" s="1"/>
  <c r="D305" i="4"/>
  <c r="E305" i="4" s="1"/>
  <c r="G305" i="4" s="1"/>
  <c r="G367" i="5"/>
  <c r="C477" i="5"/>
  <c r="B478" i="5"/>
  <c r="B478" i="4"/>
  <c r="C477" i="4"/>
  <c r="D369" i="5" l="1"/>
  <c r="E369" i="5" s="1"/>
  <c r="F369" i="5" s="1"/>
  <c r="B479" i="4"/>
  <c r="C478" i="4"/>
  <c r="G368" i="5"/>
  <c r="C478" i="5"/>
  <c r="B479" i="5"/>
  <c r="F305" i="4"/>
  <c r="G369" i="5" l="1"/>
  <c r="D370" i="5"/>
  <c r="E370" i="5" s="1"/>
  <c r="F370" i="5" s="1"/>
  <c r="B480" i="5"/>
  <c r="C479" i="5"/>
  <c r="D306" i="4"/>
  <c r="E306" i="4" s="1"/>
  <c r="G306" i="4" s="1"/>
  <c r="B480" i="4"/>
  <c r="C479" i="4"/>
  <c r="G370" i="5" l="1"/>
  <c r="D371" i="5"/>
  <c r="E371" i="5" s="1"/>
  <c r="B481" i="4"/>
  <c r="C480" i="4"/>
  <c r="B481" i="5"/>
  <c r="C480" i="5"/>
  <c r="F306" i="4"/>
  <c r="G371" i="5" l="1"/>
  <c r="D307" i="4"/>
  <c r="E307" i="4" s="1"/>
  <c r="G307" i="4" s="1"/>
  <c r="B482" i="5"/>
  <c r="C481" i="5"/>
  <c r="B482" i="4"/>
  <c r="C481" i="4"/>
  <c r="F371" i="5"/>
  <c r="D372" i="5" l="1"/>
  <c r="E372" i="5" s="1"/>
  <c r="G372" i="5" s="1"/>
  <c r="F307" i="4"/>
  <c r="C482" i="4"/>
  <c r="B483" i="4"/>
  <c r="C482" i="5"/>
  <c r="B483" i="5"/>
  <c r="C483" i="4" l="1"/>
  <c r="B484" i="4"/>
  <c r="B484" i="5"/>
  <c r="C483" i="5"/>
  <c r="D308" i="4"/>
  <c r="E308" i="4" s="1"/>
  <c r="G308" i="4" s="1"/>
  <c r="F372" i="5"/>
  <c r="C484" i="5" l="1"/>
  <c r="B485" i="5"/>
  <c r="D373" i="5"/>
  <c r="E373" i="5" s="1"/>
  <c r="G373" i="5" s="1"/>
  <c r="C484" i="4"/>
  <c r="B485" i="4"/>
  <c r="F308" i="4"/>
  <c r="D309" i="4" l="1"/>
  <c r="E309" i="4" s="1"/>
  <c r="G309" i="4" s="1"/>
  <c r="B486" i="5"/>
  <c r="C485" i="5"/>
  <c r="B486" i="4"/>
  <c r="C485" i="4"/>
  <c r="F373" i="5"/>
  <c r="D374" i="5" l="1"/>
  <c r="E374" i="5" s="1"/>
  <c r="G374" i="5" s="1"/>
  <c r="C486" i="4"/>
  <c r="B487" i="4"/>
  <c r="B487" i="5"/>
  <c r="C486" i="5"/>
  <c r="F309" i="4"/>
  <c r="B488" i="5" l="1"/>
  <c r="C487" i="5"/>
  <c r="F374" i="5"/>
  <c r="D310" i="4"/>
  <c r="E310" i="4" s="1"/>
  <c r="G310" i="4" s="1"/>
  <c r="C487" i="4"/>
  <c r="B488" i="4"/>
  <c r="C488" i="4" l="1"/>
  <c r="B489" i="4"/>
  <c r="B489" i="5"/>
  <c r="C488" i="5"/>
  <c r="F310" i="4"/>
  <c r="D375" i="5"/>
  <c r="E375" i="5" s="1"/>
  <c r="G375" i="5" s="1"/>
  <c r="F375" i="5" l="1"/>
  <c r="D376" i="5" s="1"/>
  <c r="E376" i="5" s="1"/>
  <c r="F376" i="5" s="1"/>
  <c r="B490" i="4"/>
  <c r="C489" i="4"/>
  <c r="D311" i="4"/>
  <c r="E311" i="4" s="1"/>
  <c r="G311" i="4" s="1"/>
  <c r="B490" i="5"/>
  <c r="C489" i="5"/>
  <c r="D377" i="5" l="1"/>
  <c r="E377" i="5" s="1"/>
  <c r="F377" i="5" s="1"/>
  <c r="C490" i="5"/>
  <c r="B491" i="5"/>
  <c r="C490" i="4"/>
  <c r="B491" i="4"/>
  <c r="G376" i="5"/>
  <c r="F311" i="4"/>
  <c r="D378" i="5" l="1"/>
  <c r="E378" i="5" s="1"/>
  <c r="F378" i="5" s="1"/>
  <c r="D312" i="4"/>
  <c r="E312" i="4" s="1"/>
  <c r="G312" i="4" s="1"/>
  <c r="C491" i="4"/>
  <c r="B492" i="4"/>
  <c r="C491" i="5"/>
  <c r="B492" i="5"/>
  <c r="G377" i="5"/>
  <c r="D379" i="5" l="1"/>
  <c r="E379" i="5" s="1"/>
  <c r="F379" i="5" s="1"/>
  <c r="B493" i="5"/>
  <c r="C492" i="5"/>
  <c r="B493" i="4"/>
  <c r="C492" i="4"/>
  <c r="G378" i="5"/>
  <c r="F312" i="4"/>
  <c r="D380" i="5" l="1"/>
  <c r="E380" i="5" s="1"/>
  <c r="F380" i="5" s="1"/>
  <c r="D313" i="4"/>
  <c r="E313" i="4" s="1"/>
  <c r="G313" i="4" s="1"/>
  <c r="B494" i="5"/>
  <c r="C493" i="5"/>
  <c r="C493" i="4"/>
  <c r="B494" i="4"/>
  <c r="G379" i="5"/>
  <c r="D381" i="5" l="1"/>
  <c r="E381" i="5" s="1"/>
  <c r="F381" i="5" s="1"/>
  <c r="C494" i="4"/>
  <c r="B495" i="4"/>
  <c r="B495" i="5"/>
  <c r="C494" i="5"/>
  <c r="G380" i="5"/>
  <c r="F313" i="4"/>
  <c r="D382" i="5" l="1"/>
  <c r="E382" i="5" s="1"/>
  <c r="F382" i="5" s="1"/>
  <c r="D314" i="4"/>
  <c r="E314" i="4" s="1"/>
  <c r="G314" i="4" s="1"/>
  <c r="C495" i="5"/>
  <c r="B496" i="5"/>
  <c r="G381" i="5"/>
  <c r="B496" i="4"/>
  <c r="C495" i="4"/>
  <c r="D383" i="5" l="1"/>
  <c r="E383" i="5" s="1"/>
  <c r="F383" i="5" s="1"/>
  <c r="C496" i="4"/>
  <c r="B497" i="4"/>
  <c r="B497" i="5"/>
  <c r="C496" i="5"/>
  <c r="G382" i="5"/>
  <c r="F314" i="4"/>
  <c r="D384" i="5" l="1"/>
  <c r="E384" i="5" s="1"/>
  <c r="F384" i="5" s="1"/>
  <c r="G383" i="5"/>
  <c r="D315" i="4"/>
  <c r="E315" i="4" s="1"/>
  <c r="G315" i="4" s="1"/>
  <c r="B498" i="5"/>
  <c r="C497" i="5"/>
  <c r="B498" i="4"/>
  <c r="C497" i="4"/>
  <c r="D385" i="5" l="1"/>
  <c r="E385" i="5" s="1"/>
  <c r="F385" i="5" s="1"/>
  <c r="C498" i="4"/>
  <c r="B499" i="4"/>
  <c r="F315" i="4"/>
  <c r="C498" i="5"/>
  <c r="B499" i="5"/>
  <c r="G384" i="5"/>
  <c r="D386" i="5" l="1"/>
  <c r="E386" i="5" s="1"/>
  <c r="F386" i="5" s="1"/>
  <c r="C499" i="5"/>
  <c r="B500" i="5"/>
  <c r="D316" i="4"/>
  <c r="E316" i="4" s="1"/>
  <c r="G316" i="4" s="1"/>
  <c r="C499" i="4"/>
  <c r="B500" i="4"/>
  <c r="G385" i="5"/>
  <c r="G386" i="5" l="1"/>
  <c r="D387" i="5"/>
  <c r="E387" i="5" s="1"/>
  <c r="F387" i="5" s="1"/>
  <c r="F316" i="4"/>
  <c r="B501" i="4"/>
  <c r="C500" i="4"/>
  <c r="B501" i="5"/>
  <c r="C500" i="5"/>
  <c r="G387" i="5" l="1"/>
  <c r="D388" i="5"/>
  <c r="E388" i="5" s="1"/>
  <c r="F388" i="5" s="1"/>
  <c r="B502" i="4"/>
  <c r="C501" i="4"/>
  <c r="B502" i="5"/>
  <c r="C501" i="5"/>
  <c r="D317" i="4"/>
  <c r="E317" i="4" s="1"/>
  <c r="G317" i="4" s="1"/>
  <c r="F317" i="4" l="1"/>
  <c r="D389" i="5"/>
  <c r="E389" i="5" s="1"/>
  <c r="F389" i="5" s="1"/>
  <c r="C502" i="4"/>
  <c r="B503" i="4"/>
  <c r="G388" i="5"/>
  <c r="C502" i="5"/>
  <c r="B503" i="5"/>
  <c r="D318" i="4"/>
  <c r="E318" i="4" s="1"/>
  <c r="G318" i="4" s="1"/>
  <c r="G389" i="5" l="1"/>
  <c r="F318" i="4"/>
  <c r="D390" i="5"/>
  <c r="E390" i="5" s="1"/>
  <c r="G390" i="5" s="1"/>
  <c r="B504" i="5"/>
  <c r="C503" i="5"/>
  <c r="B504" i="4"/>
  <c r="C503" i="4"/>
  <c r="C504" i="4" l="1"/>
  <c r="B505" i="4"/>
  <c r="B505" i="5"/>
  <c r="C504" i="5"/>
  <c r="D319" i="4"/>
  <c r="E319" i="4" s="1"/>
  <c r="G319" i="4" s="1"/>
  <c r="F390" i="5"/>
  <c r="D391" i="5" l="1"/>
  <c r="E391" i="5" s="1"/>
  <c r="G391" i="5" s="1"/>
  <c r="C505" i="4"/>
  <c r="B506" i="4"/>
  <c r="F319" i="4"/>
  <c r="C505" i="5"/>
  <c r="B506" i="5"/>
  <c r="D320" i="4" l="1"/>
  <c r="E320" i="4" s="1"/>
  <c r="G320" i="4" s="1"/>
  <c r="F391" i="5"/>
  <c r="C506" i="5"/>
  <c r="B507" i="5"/>
  <c r="B507" i="4"/>
  <c r="C506" i="4"/>
  <c r="C507" i="5" l="1"/>
  <c r="B508" i="5"/>
  <c r="F320" i="4"/>
  <c r="C507" i="4"/>
  <c r="B508" i="4"/>
  <c r="D392" i="5"/>
  <c r="E392" i="5" s="1"/>
  <c r="G392" i="5" s="1"/>
  <c r="F392" i="5" l="1"/>
  <c r="D393" i="5" s="1"/>
  <c r="E393" i="5" s="1"/>
  <c r="G393" i="5" s="1"/>
  <c r="B509" i="5"/>
  <c r="C508" i="5"/>
  <c r="B509" i="4"/>
  <c r="C508" i="4"/>
  <c r="D321" i="4"/>
  <c r="E321" i="4" s="1"/>
  <c r="G321" i="4" s="1"/>
  <c r="C509" i="4" l="1"/>
  <c r="B510" i="4"/>
  <c r="B510" i="5"/>
  <c r="C509" i="5"/>
  <c r="F321" i="4"/>
  <c r="F393" i="5"/>
  <c r="D394" i="5" l="1"/>
  <c r="E394" i="5" s="1"/>
  <c r="G394" i="5" s="1"/>
  <c r="D322" i="4"/>
  <c r="E322" i="4" s="1"/>
  <c r="G322" i="4" s="1"/>
  <c r="C510" i="4"/>
  <c r="B511" i="4"/>
  <c r="C510" i="5"/>
  <c r="B511" i="5"/>
  <c r="B512" i="5" l="1"/>
  <c r="C511" i="5"/>
  <c r="C511" i="4"/>
  <c r="B512" i="4"/>
  <c r="F394" i="5"/>
  <c r="F322" i="4"/>
  <c r="B513" i="5" l="1"/>
  <c r="C512" i="5"/>
  <c r="D323" i="4"/>
  <c r="E323" i="4" s="1"/>
  <c r="G323" i="4" s="1"/>
  <c r="D395" i="5"/>
  <c r="E395" i="5" s="1"/>
  <c r="G395" i="5" s="1"/>
  <c r="C512" i="4"/>
  <c r="B513" i="4"/>
  <c r="C513" i="4" l="1"/>
  <c r="B514" i="4"/>
  <c r="C513" i="5"/>
  <c r="B514" i="5"/>
  <c r="F395" i="5"/>
  <c r="F323" i="4"/>
  <c r="B515" i="4" l="1"/>
  <c r="C514" i="4"/>
  <c r="D324" i="4"/>
  <c r="E324" i="4" s="1"/>
  <c r="G324" i="4" s="1"/>
  <c r="D396" i="5"/>
  <c r="E396" i="5" s="1"/>
  <c r="G396" i="5" s="1"/>
  <c r="C514" i="5"/>
  <c r="B515" i="5"/>
  <c r="C515" i="4" l="1"/>
  <c r="B516" i="4"/>
  <c r="C515" i="5"/>
  <c r="B516" i="5"/>
  <c r="F324" i="4"/>
  <c r="F396" i="5"/>
  <c r="D397" i="5" l="1"/>
  <c r="E397" i="5" s="1"/>
  <c r="G397" i="5" s="1"/>
  <c r="B517" i="4"/>
  <c r="C516" i="4"/>
  <c r="D325" i="4"/>
  <c r="E325" i="4" s="1"/>
  <c r="G325" i="4" s="1"/>
  <c r="B517" i="5"/>
  <c r="C516" i="5"/>
  <c r="C517" i="4" l="1"/>
  <c r="B518" i="4"/>
  <c r="F397" i="5"/>
  <c r="F325" i="4"/>
  <c r="B518" i="5"/>
  <c r="C517" i="5"/>
  <c r="D326" i="4" l="1"/>
  <c r="E326" i="4" s="1"/>
  <c r="G326" i="4" s="1"/>
  <c r="C518" i="4"/>
  <c r="B519" i="4"/>
  <c r="C518" i="5"/>
  <c r="B519" i="5"/>
  <c r="D398" i="5"/>
  <c r="E398" i="5" s="1"/>
  <c r="G398" i="5" s="1"/>
  <c r="F398" i="5" l="1"/>
  <c r="D399" i="5" s="1"/>
  <c r="E399" i="5" s="1"/>
  <c r="G399" i="5" s="1"/>
  <c r="C519" i="5"/>
  <c r="B520" i="5"/>
  <c r="F326" i="4"/>
  <c r="B520" i="4"/>
  <c r="C519" i="4"/>
  <c r="D327" i="4" l="1"/>
  <c r="E327" i="4" s="1"/>
  <c r="G327" i="4" s="1"/>
  <c r="B521" i="4"/>
  <c r="C520" i="4"/>
  <c r="C520" i="5"/>
  <c r="B521" i="5"/>
  <c r="F399" i="5"/>
  <c r="D400" i="5" l="1"/>
  <c r="E400" i="5" s="1"/>
  <c r="G400" i="5" s="1"/>
  <c r="F327" i="4"/>
  <c r="B522" i="5"/>
  <c r="C521" i="5"/>
  <c r="C521" i="4"/>
  <c r="B522" i="4"/>
  <c r="C522" i="4" l="1"/>
  <c r="B523" i="4"/>
  <c r="D328" i="4"/>
  <c r="E328" i="4" s="1"/>
  <c r="G328" i="4" s="1"/>
  <c r="C522" i="5"/>
  <c r="B523" i="5"/>
  <c r="F400" i="5"/>
  <c r="C523" i="5" l="1"/>
  <c r="B524" i="5"/>
  <c r="B524" i="4"/>
  <c r="C523" i="4"/>
  <c r="D401" i="5"/>
  <c r="E401" i="5" s="1"/>
  <c r="G401" i="5" s="1"/>
  <c r="F328" i="4"/>
  <c r="D329" i="4" l="1"/>
  <c r="E329" i="4" s="1"/>
  <c r="G329" i="4" s="1"/>
  <c r="B525" i="4"/>
  <c r="C524" i="4"/>
  <c r="C524" i="5"/>
  <c r="B525" i="5"/>
  <c r="F401" i="5"/>
  <c r="D402" i="5" l="1"/>
  <c r="E402" i="5" s="1"/>
  <c r="G402" i="5" s="1"/>
  <c r="C525" i="4"/>
  <c r="B526" i="4"/>
  <c r="C525" i="5"/>
  <c r="B526" i="5"/>
  <c r="F329" i="4"/>
  <c r="D330" i="4" l="1"/>
  <c r="E330" i="4" s="1"/>
  <c r="G330" i="4" s="1"/>
  <c r="C526" i="4"/>
  <c r="B527" i="4"/>
  <c r="C526" i="5"/>
  <c r="B527" i="5"/>
  <c r="F402" i="5"/>
  <c r="D403" i="5" l="1"/>
  <c r="E403" i="5" s="1"/>
  <c r="G403" i="5" s="1"/>
  <c r="C527" i="4"/>
  <c r="B528" i="4"/>
  <c r="C527" i="5"/>
  <c r="B528" i="5"/>
  <c r="F330" i="4"/>
  <c r="D331" i="4" l="1"/>
  <c r="E331" i="4" s="1"/>
  <c r="G331" i="4" s="1"/>
  <c r="F403" i="5"/>
  <c r="C528" i="5"/>
  <c r="B529" i="5"/>
  <c r="B529" i="4"/>
  <c r="C528" i="4"/>
  <c r="B530" i="5" l="1"/>
  <c r="C529" i="5"/>
  <c r="B530" i="4"/>
  <c r="C529" i="4"/>
  <c r="D404" i="5"/>
  <c r="E404" i="5" s="1"/>
  <c r="G404" i="5" s="1"/>
  <c r="F331" i="4"/>
  <c r="B531" i="5" l="1"/>
  <c r="C530" i="5"/>
  <c r="C530" i="4"/>
  <c r="B531" i="4"/>
  <c r="F404" i="5"/>
  <c r="D332" i="4"/>
  <c r="E332" i="4" s="1"/>
  <c r="G332" i="4" s="1"/>
  <c r="F332" i="4" l="1"/>
  <c r="D333" i="4" s="1"/>
  <c r="E333" i="4" s="1"/>
  <c r="G333" i="4" s="1"/>
  <c r="D405" i="5"/>
  <c r="E405" i="5" s="1"/>
  <c r="G405" i="5" s="1"/>
  <c r="C531" i="5"/>
  <c r="B532" i="5"/>
  <c r="C531" i="4"/>
  <c r="B532" i="4"/>
  <c r="C532" i="4" l="1"/>
  <c r="B533" i="4"/>
  <c r="F333" i="4"/>
  <c r="B533" i="5"/>
  <c r="C532" i="5"/>
  <c r="F405" i="5"/>
  <c r="D406" i="5" l="1"/>
  <c r="E406" i="5" s="1"/>
  <c r="G406" i="5" s="1"/>
  <c r="C533" i="5"/>
  <c r="B534" i="5"/>
  <c r="B534" i="4"/>
  <c r="C533" i="4"/>
  <c r="D334" i="4"/>
  <c r="E334" i="4" s="1"/>
  <c r="G334" i="4" s="1"/>
  <c r="F406" i="5" l="1"/>
  <c r="C534" i="4"/>
  <c r="B535" i="4"/>
  <c r="C534" i="5"/>
  <c r="B535" i="5"/>
  <c r="F334" i="4"/>
  <c r="D407" i="5" l="1"/>
  <c r="E407" i="5" s="1"/>
  <c r="G407" i="5" s="1"/>
  <c r="D335" i="4"/>
  <c r="E335" i="4" s="1"/>
  <c r="G335" i="4" s="1"/>
  <c r="C535" i="4"/>
  <c r="B536" i="4"/>
  <c r="C535" i="5"/>
  <c r="B536" i="5"/>
  <c r="B537" i="5" l="1"/>
  <c r="C536" i="5"/>
  <c r="C536" i="4"/>
  <c r="B537" i="4"/>
  <c r="F335" i="4"/>
  <c r="F407" i="5"/>
  <c r="D336" i="4" l="1"/>
  <c r="E336" i="4" s="1"/>
  <c r="G336" i="4" s="1"/>
  <c r="B538" i="5"/>
  <c r="C537" i="5"/>
  <c r="D408" i="5"/>
  <c r="E408" i="5" s="1"/>
  <c r="G408" i="5" s="1"/>
  <c r="C537" i="4"/>
  <c r="B538" i="4"/>
  <c r="C538" i="5" l="1"/>
  <c r="B539" i="5"/>
  <c r="F408" i="5"/>
  <c r="F336" i="4"/>
  <c r="B539" i="4"/>
  <c r="C538" i="4"/>
  <c r="D337" i="4" l="1"/>
  <c r="E337" i="4" s="1"/>
  <c r="G337" i="4" s="1"/>
  <c r="C539" i="5"/>
  <c r="B540" i="5"/>
  <c r="C539" i="4"/>
  <c r="B540" i="4"/>
  <c r="D409" i="5"/>
  <c r="E409" i="5" s="1"/>
  <c r="G409" i="5" s="1"/>
  <c r="F409" i="5" l="1"/>
  <c r="D410" i="5" s="1"/>
  <c r="E410" i="5" s="1"/>
  <c r="G410" i="5" s="1"/>
  <c r="B541" i="4"/>
  <c r="C540" i="4"/>
  <c r="F337" i="4"/>
  <c r="C540" i="5"/>
  <c r="B541" i="5"/>
  <c r="D338" i="4" l="1"/>
  <c r="E338" i="4" s="1"/>
  <c r="G338" i="4" s="1"/>
  <c r="B542" i="4"/>
  <c r="C541" i="4"/>
  <c r="F410" i="5"/>
  <c r="C541" i="5"/>
  <c r="B542" i="5"/>
  <c r="D411" i="5" l="1"/>
  <c r="E411" i="5" s="1"/>
  <c r="G411" i="5" s="1"/>
  <c r="F338" i="4"/>
  <c r="B543" i="5"/>
  <c r="C542" i="5"/>
  <c r="B543" i="4"/>
  <c r="C542" i="4"/>
  <c r="D339" i="4" l="1"/>
  <c r="E339" i="4" s="1"/>
  <c r="G339" i="4" s="1"/>
  <c r="B544" i="5"/>
  <c r="C543" i="5"/>
  <c r="C543" i="4"/>
  <c r="B544" i="4"/>
  <c r="F411" i="5"/>
  <c r="D412" i="5" l="1"/>
  <c r="E412" i="5" s="1"/>
  <c r="G412" i="5" s="1"/>
  <c r="B545" i="5"/>
  <c r="C544" i="5"/>
  <c r="C544" i="4"/>
  <c r="B545" i="4"/>
  <c r="F339" i="4"/>
  <c r="D340" i="4" l="1"/>
  <c r="E340" i="4" s="1"/>
  <c r="G340" i="4" s="1"/>
  <c r="B546" i="5"/>
  <c r="C545" i="5"/>
  <c r="B546" i="4"/>
  <c r="C545" i="4"/>
  <c r="F412" i="5"/>
  <c r="C546" i="4" l="1"/>
  <c r="B547" i="4"/>
  <c r="F340" i="4"/>
  <c r="B547" i="5"/>
  <c r="C546" i="5"/>
  <c r="D413" i="5"/>
  <c r="E413" i="5" s="1"/>
  <c r="G413" i="5" s="1"/>
  <c r="D341" i="4" l="1"/>
  <c r="E341" i="4" s="1"/>
  <c r="G341" i="4" s="1"/>
  <c r="B548" i="5"/>
  <c r="C547" i="5"/>
  <c r="C547" i="4"/>
  <c r="B548" i="4"/>
  <c r="F413" i="5"/>
  <c r="D414" i="5" l="1"/>
  <c r="E414" i="5" s="1"/>
  <c r="G414" i="5" s="1"/>
  <c r="C548" i="5"/>
  <c r="B549" i="5"/>
  <c r="B549" i="4"/>
  <c r="C548" i="4"/>
  <c r="F341" i="4"/>
  <c r="D342" i="4" l="1"/>
  <c r="E342" i="4" s="1"/>
  <c r="G342" i="4" s="1"/>
  <c r="C549" i="5"/>
  <c r="B550" i="5"/>
  <c r="B550" i="4"/>
  <c r="C549" i="4"/>
  <c r="F414" i="5"/>
  <c r="C550" i="4" l="1"/>
  <c r="B551" i="4"/>
  <c r="D415" i="5"/>
  <c r="E415" i="5" s="1"/>
  <c r="G415" i="5" s="1"/>
  <c r="B551" i="5"/>
  <c r="C550" i="5"/>
  <c r="F342" i="4"/>
  <c r="D343" i="4" l="1"/>
  <c r="E343" i="4" s="1"/>
  <c r="G343" i="4" s="1"/>
  <c r="B552" i="5"/>
  <c r="C551" i="5"/>
  <c r="B552" i="4"/>
  <c r="C551" i="4"/>
  <c r="F415" i="5"/>
  <c r="D416" i="5" l="1"/>
  <c r="E416" i="5" s="1"/>
  <c r="G416" i="5" s="1"/>
  <c r="C552" i="5"/>
  <c r="B553" i="5"/>
  <c r="F343" i="4"/>
  <c r="B553" i="4"/>
  <c r="C552" i="4"/>
  <c r="D344" i="4" l="1"/>
  <c r="E344" i="4" s="1"/>
  <c r="G344" i="4" s="1"/>
  <c r="C553" i="4"/>
  <c r="B554" i="4"/>
  <c r="F416" i="5"/>
  <c r="C553" i="5"/>
  <c r="B554" i="5"/>
  <c r="F344" i="4" l="1"/>
  <c r="D417" i="5"/>
  <c r="E417" i="5" s="1"/>
  <c r="G417" i="5" s="1"/>
  <c r="B555" i="5"/>
  <c r="C554" i="5"/>
  <c r="B555" i="4"/>
  <c r="C554" i="4"/>
  <c r="F417" i="5" l="1"/>
  <c r="C555" i="5"/>
  <c r="B556" i="5"/>
  <c r="D345" i="4"/>
  <c r="E345" i="4" s="1"/>
  <c r="G345" i="4" s="1"/>
  <c r="D418" i="5"/>
  <c r="E418" i="5" s="1"/>
  <c r="F418" i="5" s="1"/>
  <c r="C555" i="4"/>
  <c r="B556" i="4"/>
  <c r="D419" i="5" l="1"/>
  <c r="E419" i="5" s="1"/>
  <c r="F419" i="5" s="1"/>
  <c r="B557" i="4"/>
  <c r="C556" i="4"/>
  <c r="B557" i="5"/>
  <c r="C556" i="5"/>
  <c r="G418" i="5"/>
  <c r="F345" i="4"/>
  <c r="D420" i="5" l="1"/>
  <c r="E420" i="5" s="1"/>
  <c r="F420" i="5" s="1"/>
  <c r="B558" i="5"/>
  <c r="C557" i="5"/>
  <c r="D346" i="4"/>
  <c r="E346" i="4" s="1"/>
  <c r="G346" i="4" s="1"/>
  <c r="C557" i="4"/>
  <c r="B558" i="4"/>
  <c r="G419" i="5"/>
  <c r="D421" i="5" l="1"/>
  <c r="E421" i="5" s="1"/>
  <c r="F421" i="5" s="1"/>
  <c r="B559" i="5"/>
  <c r="C558" i="5"/>
  <c r="F346" i="4"/>
  <c r="C558" i="4"/>
  <c r="B559" i="4"/>
  <c r="G420" i="5"/>
  <c r="D422" i="5" l="1"/>
  <c r="E422" i="5" s="1"/>
  <c r="F422" i="5" s="1"/>
  <c r="D347" i="4"/>
  <c r="E347" i="4" s="1"/>
  <c r="G347" i="4" s="1"/>
  <c r="C559" i="5"/>
  <c r="B560" i="5"/>
  <c r="G421" i="5"/>
  <c r="B560" i="4"/>
  <c r="C559" i="4"/>
  <c r="C560" i="4" l="1"/>
  <c r="B561" i="4"/>
  <c r="D423" i="5"/>
  <c r="E423" i="5" s="1"/>
  <c r="F423" i="5" s="1"/>
  <c r="C560" i="5"/>
  <c r="B561" i="5"/>
  <c r="G422" i="5"/>
  <c r="F347" i="4"/>
  <c r="G423" i="5" l="1"/>
  <c r="C561" i="5"/>
  <c r="B562" i="5"/>
  <c r="D424" i="5"/>
  <c r="E424" i="5" s="1"/>
  <c r="F424" i="5" s="1"/>
  <c r="C561" i="4"/>
  <c r="B562" i="4"/>
  <c r="D348" i="4"/>
  <c r="E348" i="4" s="1"/>
  <c r="G348" i="4" s="1"/>
  <c r="G424" i="5" l="1"/>
  <c r="D425" i="5"/>
  <c r="E425" i="5" s="1"/>
  <c r="B563" i="4"/>
  <c r="C562" i="4"/>
  <c r="B563" i="5"/>
  <c r="C562" i="5"/>
  <c r="F348" i="4"/>
  <c r="G425" i="5" l="1"/>
  <c r="C563" i="5"/>
  <c r="B564" i="5"/>
  <c r="D349" i="4"/>
  <c r="E349" i="4" s="1"/>
  <c r="G349" i="4" s="1"/>
  <c r="C563" i="4"/>
  <c r="B564" i="4"/>
  <c r="F425" i="5"/>
  <c r="F349" i="4" l="1"/>
  <c r="D350" i="4" s="1"/>
  <c r="E350" i="4" s="1"/>
  <c r="G350" i="4" s="1"/>
  <c r="D426" i="5"/>
  <c r="E426" i="5" s="1"/>
  <c r="G426" i="5" s="1"/>
  <c r="B565" i="4"/>
  <c r="C564" i="4"/>
  <c r="B565" i="5"/>
  <c r="C564" i="5"/>
  <c r="F426" i="5" l="1"/>
  <c r="D427" i="5" s="1"/>
  <c r="E427" i="5" s="1"/>
  <c r="F427" i="5" s="1"/>
  <c r="B566" i="4"/>
  <c r="C565" i="4"/>
  <c r="F350" i="4"/>
  <c r="B566" i="5"/>
  <c r="C565" i="5"/>
  <c r="D428" i="5" l="1"/>
  <c r="E428" i="5" s="1"/>
  <c r="F428" i="5" s="1"/>
  <c r="D351" i="4"/>
  <c r="E351" i="4" s="1"/>
  <c r="G351" i="4" s="1"/>
  <c r="G427" i="5"/>
  <c r="B567" i="5"/>
  <c r="C566" i="5"/>
  <c r="B567" i="4"/>
  <c r="C566" i="4"/>
  <c r="D429" i="5" l="1"/>
  <c r="E429" i="5" s="1"/>
  <c r="F429" i="5" s="1"/>
  <c r="B568" i="4"/>
  <c r="C567" i="4"/>
  <c r="B568" i="5"/>
  <c r="C567" i="5"/>
  <c r="G428" i="5"/>
  <c r="F351" i="4"/>
  <c r="D430" i="5" l="1"/>
  <c r="E430" i="5" s="1"/>
  <c r="F430" i="5" s="1"/>
  <c r="B569" i="5"/>
  <c r="C568" i="5"/>
  <c r="D352" i="4"/>
  <c r="E352" i="4" s="1"/>
  <c r="G352" i="4" s="1"/>
  <c r="C568" i="4"/>
  <c r="B569" i="4"/>
  <c r="G429" i="5"/>
  <c r="D431" i="5" l="1"/>
  <c r="E431" i="5" s="1"/>
  <c r="F431" i="5" s="1"/>
  <c r="C569" i="5"/>
  <c r="B570" i="5"/>
  <c r="G430" i="5"/>
  <c r="F352" i="4"/>
  <c r="C569" i="4"/>
  <c r="B570" i="4"/>
  <c r="D432" i="5" l="1"/>
  <c r="E432" i="5" s="1"/>
  <c r="F432" i="5" s="1"/>
  <c r="C570" i="4"/>
  <c r="B571" i="4"/>
  <c r="D353" i="4"/>
  <c r="E353" i="4" s="1"/>
  <c r="G353" i="4" s="1"/>
  <c r="C570" i="5"/>
  <c r="B571" i="5"/>
  <c r="G431" i="5"/>
  <c r="D433" i="5" l="1"/>
  <c r="E433" i="5" s="1"/>
  <c r="F433" i="5" s="1"/>
  <c r="C571" i="5"/>
  <c r="B572" i="5"/>
  <c r="G432" i="5"/>
  <c r="B572" i="4"/>
  <c r="C571" i="4"/>
  <c r="F353" i="4"/>
  <c r="D434" i="5" l="1"/>
  <c r="E434" i="5" s="1"/>
  <c r="F434" i="5" s="1"/>
  <c r="D354" i="4"/>
  <c r="E354" i="4" s="1"/>
  <c r="G354" i="4" s="1"/>
  <c r="G433" i="5"/>
  <c r="B573" i="4"/>
  <c r="C572" i="4"/>
  <c r="B573" i="5"/>
  <c r="C572" i="5"/>
  <c r="F354" i="4" l="1"/>
  <c r="D435" i="5"/>
  <c r="E435" i="5" s="1"/>
  <c r="F435" i="5" s="1"/>
  <c r="C573" i="5"/>
  <c r="B574" i="5"/>
  <c r="G434" i="5"/>
  <c r="C573" i="4"/>
  <c r="B574" i="4"/>
  <c r="D355" i="4"/>
  <c r="E355" i="4" s="1"/>
  <c r="G355" i="4" s="1"/>
  <c r="G435" i="5" l="1"/>
  <c r="D436" i="5"/>
  <c r="E436" i="5" s="1"/>
  <c r="G436" i="5" s="1"/>
  <c r="F355" i="4"/>
  <c r="B575" i="4"/>
  <c r="C574" i="4"/>
  <c r="B575" i="5"/>
  <c r="C574" i="5"/>
  <c r="B576" i="5" l="1"/>
  <c r="C575" i="5"/>
  <c r="B576" i="4"/>
  <c r="C575" i="4"/>
  <c r="F436" i="5"/>
  <c r="D356" i="4"/>
  <c r="E356" i="4" s="1"/>
  <c r="G356" i="4" s="1"/>
  <c r="F356" i="4" l="1"/>
  <c r="C576" i="5"/>
  <c r="B577" i="5"/>
  <c r="D437" i="5"/>
  <c r="E437" i="5" s="1"/>
  <c r="G437" i="5" s="1"/>
  <c r="D357" i="4"/>
  <c r="E357" i="4" s="1"/>
  <c r="F357" i="4" s="1"/>
  <c r="B577" i="4"/>
  <c r="C576" i="4"/>
  <c r="D358" i="4" l="1"/>
  <c r="E358" i="4" s="1"/>
  <c r="F358" i="4" s="1"/>
  <c r="B578" i="4"/>
  <c r="C577" i="4"/>
  <c r="C577" i="5"/>
  <c r="B578" i="5"/>
  <c r="G357" i="4"/>
  <c r="F437" i="5"/>
  <c r="D359" i="4" l="1"/>
  <c r="E359" i="4" s="1"/>
  <c r="F359" i="4" s="1"/>
  <c r="B579" i="5"/>
  <c r="C578" i="5"/>
  <c r="D438" i="5"/>
  <c r="E438" i="5" s="1"/>
  <c r="G438" i="5" s="1"/>
  <c r="B579" i="4"/>
  <c r="C578" i="4"/>
  <c r="G358" i="4"/>
  <c r="D360" i="4" l="1"/>
  <c r="E360" i="4" s="1"/>
  <c r="F360" i="4" s="1"/>
  <c r="C579" i="4"/>
  <c r="B580" i="4"/>
  <c r="B580" i="5"/>
  <c r="C579" i="5"/>
  <c r="G359" i="4"/>
  <c r="F438" i="5"/>
  <c r="D361" i="4" l="1"/>
  <c r="E361" i="4" s="1"/>
  <c r="F361" i="4" s="1"/>
  <c r="D439" i="5"/>
  <c r="E439" i="5" s="1"/>
  <c r="G439" i="5" s="1"/>
  <c r="C580" i="5"/>
  <c r="B581" i="5"/>
  <c r="B581" i="4"/>
  <c r="C580" i="4"/>
  <c r="G360" i="4"/>
  <c r="D362" i="4" l="1"/>
  <c r="E362" i="4" s="1"/>
  <c r="F362" i="4" s="1"/>
  <c r="C581" i="4"/>
  <c r="B582" i="4"/>
  <c r="C581" i="5"/>
  <c r="B582" i="5"/>
  <c r="G361" i="4"/>
  <c r="F439" i="5"/>
  <c r="D363" i="4" l="1"/>
  <c r="E363" i="4" s="1"/>
  <c r="F363" i="4" s="1"/>
  <c r="D440" i="5"/>
  <c r="E440" i="5" s="1"/>
  <c r="G440" i="5" s="1"/>
  <c r="G362" i="4"/>
  <c r="C582" i="5"/>
  <c r="B583" i="5"/>
  <c r="B583" i="4"/>
  <c r="C582" i="4"/>
  <c r="D364" i="4" l="1"/>
  <c r="E364" i="4" s="1"/>
  <c r="F364" i="4" s="1"/>
  <c r="C583" i="5"/>
  <c r="B584" i="5"/>
  <c r="B584" i="4"/>
  <c r="C583" i="4"/>
  <c r="G363" i="4"/>
  <c r="F440" i="5"/>
  <c r="G364" i="4" l="1"/>
  <c r="D365" i="4"/>
  <c r="E365" i="4" s="1"/>
  <c r="F365" i="4" s="1"/>
  <c r="C584" i="4"/>
  <c r="B585" i="4"/>
  <c r="D441" i="5"/>
  <c r="E441" i="5" s="1"/>
  <c r="G441" i="5" s="1"/>
  <c r="C584" i="5"/>
  <c r="B585" i="5"/>
  <c r="G365" i="4" l="1"/>
  <c r="D366" i="4"/>
  <c r="E366" i="4" s="1"/>
  <c r="F366" i="4" s="1"/>
  <c r="C585" i="5"/>
  <c r="B586" i="5"/>
  <c r="C585" i="4"/>
  <c r="B586" i="4"/>
  <c r="F441" i="5"/>
  <c r="D367" i="4" l="1"/>
  <c r="E367" i="4" s="1"/>
  <c r="F367" i="4" s="1"/>
  <c r="D442" i="5"/>
  <c r="E442" i="5" s="1"/>
  <c r="G442" i="5" s="1"/>
  <c r="B587" i="5"/>
  <c r="C586" i="5"/>
  <c r="G366" i="4"/>
  <c r="C586" i="4"/>
  <c r="B587" i="4"/>
  <c r="D368" i="4" l="1"/>
  <c r="E368" i="4" s="1"/>
  <c r="F368" i="4" s="1"/>
  <c r="C587" i="5"/>
  <c r="B588" i="5"/>
  <c r="B588" i="4"/>
  <c r="C587" i="4"/>
  <c r="G367" i="4"/>
  <c r="F442" i="5"/>
  <c r="D369" i="4" l="1"/>
  <c r="E369" i="4" s="1"/>
  <c r="F369" i="4" s="1"/>
  <c r="B589" i="4"/>
  <c r="C588" i="4"/>
  <c r="D443" i="5"/>
  <c r="E443" i="5" s="1"/>
  <c r="G443" i="5" s="1"/>
  <c r="B589" i="5"/>
  <c r="C588" i="5"/>
  <c r="G368" i="4"/>
  <c r="F443" i="5" l="1"/>
  <c r="D370" i="4"/>
  <c r="E370" i="4" s="1"/>
  <c r="F370" i="4" s="1"/>
  <c r="B590" i="4"/>
  <c r="C589" i="4"/>
  <c r="G369" i="4"/>
  <c r="C589" i="5"/>
  <c r="B590" i="5"/>
  <c r="D444" i="5"/>
  <c r="E444" i="5" s="1"/>
  <c r="G444" i="5" s="1"/>
  <c r="F444" i="5" l="1"/>
  <c r="D371" i="4"/>
  <c r="E371" i="4" s="1"/>
  <c r="F371" i="4" s="1"/>
  <c r="C590" i="5"/>
  <c r="B591" i="5"/>
  <c r="D445" i="5"/>
  <c r="E445" i="5" s="1"/>
  <c r="G445" i="5" s="1"/>
  <c r="B591" i="4"/>
  <c r="C590" i="4"/>
  <c r="G370" i="4"/>
  <c r="D372" i="4" l="1"/>
  <c r="E372" i="4" s="1"/>
  <c r="F372" i="4" s="1"/>
  <c r="F445" i="5"/>
  <c r="C591" i="5"/>
  <c r="B592" i="5"/>
  <c r="B592" i="4"/>
  <c r="C591" i="4"/>
  <c r="G371" i="4"/>
  <c r="D373" i="4" l="1"/>
  <c r="E373" i="4" s="1"/>
  <c r="F373" i="4" s="1"/>
  <c r="C592" i="5"/>
  <c r="B593" i="5"/>
  <c r="B593" i="4"/>
  <c r="C592" i="4"/>
  <c r="G372" i="4"/>
  <c r="D446" i="5"/>
  <c r="E446" i="5" s="1"/>
  <c r="G446" i="5" s="1"/>
  <c r="F446" i="5" l="1"/>
  <c r="D447" i="5" s="1"/>
  <c r="E447" i="5" s="1"/>
  <c r="F447" i="5" s="1"/>
  <c r="D374" i="4"/>
  <c r="E374" i="4" s="1"/>
  <c r="F374" i="4" s="1"/>
  <c r="C593" i="4"/>
  <c r="B594" i="4"/>
  <c r="B594" i="5"/>
  <c r="C593" i="5"/>
  <c r="G373" i="4"/>
  <c r="G447" i="5" l="1"/>
  <c r="D448" i="5"/>
  <c r="E448" i="5" s="1"/>
  <c r="G448" i="5" s="1"/>
  <c r="D375" i="4"/>
  <c r="E375" i="4" s="1"/>
  <c r="F375" i="4" s="1"/>
  <c r="C594" i="5"/>
  <c r="B595" i="5"/>
  <c r="C594" i="4"/>
  <c r="B595" i="4"/>
  <c r="G374" i="4"/>
  <c r="D376" i="4" l="1"/>
  <c r="E376" i="4" s="1"/>
  <c r="F376" i="4" s="1"/>
  <c r="B596" i="4"/>
  <c r="C595" i="4"/>
  <c r="C595" i="5"/>
  <c r="B596" i="5"/>
  <c r="F448" i="5"/>
  <c r="G375" i="4"/>
  <c r="D377" i="4" l="1"/>
  <c r="E377" i="4" s="1"/>
  <c r="F377" i="4" s="1"/>
  <c r="B597" i="5"/>
  <c r="C596" i="5"/>
  <c r="G376" i="4"/>
  <c r="D449" i="5"/>
  <c r="E449" i="5" s="1"/>
  <c r="G449" i="5" s="1"/>
  <c r="B597" i="4"/>
  <c r="C596" i="4"/>
  <c r="D378" i="4" l="1"/>
  <c r="E378" i="4" s="1"/>
  <c r="F378" i="4" s="1"/>
  <c r="C597" i="4"/>
  <c r="B598" i="4"/>
  <c r="B598" i="5"/>
  <c r="C597" i="5"/>
  <c r="G377" i="4"/>
  <c r="F449" i="5"/>
  <c r="D379" i="4" l="1"/>
  <c r="E379" i="4" s="1"/>
  <c r="F379" i="4" s="1"/>
  <c r="C598" i="5"/>
  <c r="B599" i="5"/>
  <c r="G378" i="4"/>
  <c r="D450" i="5"/>
  <c r="E450" i="5" s="1"/>
  <c r="G450" i="5" s="1"/>
  <c r="C598" i="4"/>
  <c r="B599" i="4"/>
  <c r="G379" i="4" l="1"/>
  <c r="F450" i="5"/>
  <c r="D451" i="5" s="1"/>
  <c r="E451" i="5" s="1"/>
  <c r="F451" i="5" s="1"/>
  <c r="D380" i="4"/>
  <c r="E380" i="4" s="1"/>
  <c r="F380" i="4" s="1"/>
  <c r="C599" i="4"/>
  <c r="B600" i="4"/>
  <c r="C599" i="5"/>
  <c r="B600" i="5"/>
  <c r="D381" i="4" l="1"/>
  <c r="E381" i="4" s="1"/>
  <c r="F381" i="4" s="1"/>
  <c r="D452" i="5"/>
  <c r="E452" i="5" s="1"/>
  <c r="F452" i="5" s="1"/>
  <c r="C600" i="4"/>
  <c r="B601" i="4"/>
  <c r="G380" i="4"/>
  <c r="C600" i="5"/>
  <c r="B601" i="5"/>
  <c r="G451" i="5"/>
  <c r="G452" i="5" l="1"/>
  <c r="D453" i="5"/>
  <c r="E453" i="5" s="1"/>
  <c r="F453" i="5" s="1"/>
  <c r="D382" i="4"/>
  <c r="E382" i="4" s="1"/>
  <c r="F382" i="4" s="1"/>
  <c r="C601" i="5"/>
  <c r="B602" i="5"/>
  <c r="C601" i="4"/>
  <c r="B602" i="4"/>
  <c r="G381" i="4"/>
  <c r="G382" i="4" l="1"/>
  <c r="D383" i="4"/>
  <c r="E383" i="4" s="1"/>
  <c r="G383" i="4" s="1"/>
  <c r="D454" i="5"/>
  <c r="E454" i="5" s="1"/>
  <c r="F454" i="5" s="1"/>
  <c r="B603" i="5"/>
  <c r="C602" i="5"/>
  <c r="G453" i="5"/>
  <c r="C602" i="4"/>
  <c r="B603" i="4"/>
  <c r="D455" i="5" l="1"/>
  <c r="E455" i="5" s="1"/>
  <c r="F455" i="5" s="1"/>
  <c r="C603" i="5"/>
  <c r="B604" i="5"/>
  <c r="C603" i="4"/>
  <c r="B604" i="4"/>
  <c r="F383" i="4"/>
  <c r="G454" i="5"/>
  <c r="D456" i="5" l="1"/>
  <c r="E456" i="5" s="1"/>
  <c r="F456" i="5" s="1"/>
  <c r="B605" i="5"/>
  <c r="C604" i="5"/>
  <c r="D384" i="4"/>
  <c r="E384" i="4" s="1"/>
  <c r="G384" i="4" s="1"/>
  <c r="G455" i="5"/>
  <c r="B605" i="4"/>
  <c r="C604" i="4"/>
  <c r="D457" i="5" l="1"/>
  <c r="E457" i="5" s="1"/>
  <c r="F457" i="5" s="1"/>
  <c r="C605" i="5"/>
  <c r="B606" i="5"/>
  <c r="F384" i="4"/>
  <c r="G456" i="5"/>
  <c r="C605" i="4"/>
  <c r="B606" i="4"/>
  <c r="D458" i="5" l="1"/>
  <c r="E458" i="5" s="1"/>
  <c r="F458" i="5" s="1"/>
  <c r="C606" i="4"/>
  <c r="B607" i="4"/>
  <c r="D385" i="4"/>
  <c r="E385" i="4" s="1"/>
  <c r="G385" i="4" s="1"/>
  <c r="G457" i="5"/>
  <c r="B607" i="5"/>
  <c r="C606" i="5"/>
  <c r="D459" i="5" l="1"/>
  <c r="E459" i="5" s="1"/>
  <c r="F459" i="5" s="1"/>
  <c r="C607" i="5"/>
  <c r="B608" i="5"/>
  <c r="F385" i="4"/>
  <c r="C607" i="4"/>
  <c r="B608" i="4"/>
  <c r="G458" i="5"/>
  <c r="D460" i="5" l="1"/>
  <c r="E460" i="5" s="1"/>
  <c r="F460" i="5" s="1"/>
  <c r="G459" i="5"/>
  <c r="C608" i="4"/>
  <c r="B609" i="4"/>
  <c r="D386" i="4"/>
  <c r="E386" i="4" s="1"/>
  <c r="G386" i="4" s="1"/>
  <c r="C608" i="5"/>
  <c r="B609" i="5"/>
  <c r="D461" i="5" l="1"/>
  <c r="E461" i="5" s="1"/>
  <c r="F461" i="5" s="1"/>
  <c r="C609" i="5"/>
  <c r="B610" i="5"/>
  <c r="C609" i="4"/>
  <c r="B610" i="4"/>
  <c r="G460" i="5"/>
  <c r="F386" i="4"/>
  <c r="D462" i="5" l="1"/>
  <c r="E462" i="5" s="1"/>
  <c r="F462" i="5" s="1"/>
  <c r="C610" i="4"/>
  <c r="B611" i="4"/>
  <c r="G461" i="5"/>
  <c r="D387" i="4"/>
  <c r="E387" i="4" s="1"/>
  <c r="G387" i="4" s="1"/>
  <c r="C610" i="5"/>
  <c r="B611" i="5"/>
  <c r="G462" i="5" l="1"/>
  <c r="F387" i="4"/>
  <c r="D463" i="5"/>
  <c r="E463" i="5" s="1"/>
  <c r="G463" i="5" s="1"/>
  <c r="C611" i="5"/>
  <c r="B612" i="5"/>
  <c r="D388" i="4"/>
  <c r="E388" i="4" s="1"/>
  <c r="F388" i="4" s="1"/>
  <c r="B612" i="4"/>
  <c r="C611" i="4"/>
  <c r="G388" i="4" l="1"/>
  <c r="C612" i="4"/>
  <c r="B613" i="4"/>
  <c r="F463" i="5"/>
  <c r="D389" i="4"/>
  <c r="E389" i="4" s="1"/>
  <c r="F389" i="4" s="1"/>
  <c r="C612" i="5"/>
  <c r="B613" i="5"/>
  <c r="G389" i="4" l="1"/>
  <c r="D390" i="4"/>
  <c r="E390" i="4" s="1"/>
  <c r="G390" i="4" s="1"/>
  <c r="C613" i="4"/>
  <c r="B614" i="4"/>
  <c r="B614" i="5"/>
  <c r="C613" i="5"/>
  <c r="D464" i="5"/>
  <c r="E464" i="5" s="1"/>
  <c r="G464" i="5" s="1"/>
  <c r="B615" i="5" l="1"/>
  <c r="C614" i="5"/>
  <c r="F464" i="5"/>
  <c r="F390" i="4"/>
  <c r="B615" i="4"/>
  <c r="C614" i="4"/>
  <c r="D465" i="5" l="1"/>
  <c r="E465" i="5" s="1"/>
  <c r="G465" i="5" s="1"/>
  <c r="D391" i="4"/>
  <c r="E391" i="4" s="1"/>
  <c r="G391" i="4" s="1"/>
  <c r="B616" i="5"/>
  <c r="C615" i="5"/>
  <c r="C615" i="4"/>
  <c r="B616" i="4"/>
  <c r="C616" i="4" l="1"/>
  <c r="B617" i="4"/>
  <c r="C616" i="5"/>
  <c r="B617" i="5"/>
  <c r="F391" i="4"/>
  <c r="F465" i="5"/>
  <c r="D392" i="4" l="1"/>
  <c r="E392" i="4" s="1"/>
  <c r="G392" i="4" s="1"/>
  <c r="D466" i="5"/>
  <c r="E466" i="5" s="1"/>
  <c r="G466" i="5" s="1"/>
  <c r="C617" i="4"/>
  <c r="B618" i="4"/>
  <c r="B618" i="5"/>
  <c r="C617" i="5"/>
  <c r="F466" i="5" l="1"/>
  <c r="D467" i="5" s="1"/>
  <c r="E467" i="5" s="1"/>
  <c r="F467" i="5" s="1"/>
  <c r="C618" i="4"/>
  <c r="B619" i="4"/>
  <c r="F392" i="4"/>
  <c r="C618" i="5"/>
  <c r="B619" i="5"/>
  <c r="D468" i="5" l="1"/>
  <c r="E468" i="5" s="1"/>
  <c r="F468" i="5" s="1"/>
  <c r="D393" i="4"/>
  <c r="E393" i="4" s="1"/>
  <c r="G393" i="4" s="1"/>
  <c r="G467" i="5"/>
  <c r="B620" i="5"/>
  <c r="C619" i="5"/>
  <c r="C619" i="4"/>
  <c r="B620" i="4"/>
  <c r="G468" i="5" l="1"/>
  <c r="D469" i="5"/>
  <c r="E469" i="5" s="1"/>
  <c r="F469" i="5" s="1"/>
  <c r="B621" i="5"/>
  <c r="C620" i="5"/>
  <c r="B621" i="4"/>
  <c r="C620" i="4"/>
  <c r="F393" i="4"/>
  <c r="D470" i="5" l="1"/>
  <c r="E470" i="5" s="1"/>
  <c r="F470" i="5" s="1"/>
  <c r="C621" i="4"/>
  <c r="B622" i="4"/>
  <c r="D394" i="4"/>
  <c r="E394" i="4" s="1"/>
  <c r="G394" i="4" s="1"/>
  <c r="B622" i="5"/>
  <c r="C621" i="5"/>
  <c r="G469" i="5"/>
  <c r="G470" i="5" l="1"/>
  <c r="D471" i="5"/>
  <c r="E471" i="5" s="1"/>
  <c r="G471" i="5" s="1"/>
  <c r="B623" i="5"/>
  <c r="C622" i="5"/>
  <c r="F394" i="4"/>
  <c r="B623" i="4"/>
  <c r="C622" i="4"/>
  <c r="D395" i="4" l="1"/>
  <c r="E395" i="4" s="1"/>
  <c r="G395" i="4" s="1"/>
  <c r="B624" i="5"/>
  <c r="C623" i="5"/>
  <c r="F471" i="5"/>
  <c r="B624" i="4"/>
  <c r="C623" i="4"/>
  <c r="D472" i="5" l="1"/>
  <c r="E472" i="5" s="1"/>
  <c r="G472" i="5" s="1"/>
  <c r="C624" i="4"/>
  <c r="B625" i="4"/>
  <c r="F395" i="4"/>
  <c r="C624" i="5"/>
  <c r="B625" i="5"/>
  <c r="F472" i="5" l="1"/>
  <c r="D396" i="4"/>
  <c r="E396" i="4" s="1"/>
  <c r="G396" i="4" s="1"/>
  <c r="D473" i="5"/>
  <c r="E473" i="5" s="1"/>
  <c r="G473" i="5" s="1"/>
  <c r="C625" i="5"/>
  <c r="B626" i="5"/>
  <c r="B626" i="4"/>
  <c r="C625" i="4"/>
  <c r="F473" i="5" l="1"/>
  <c r="B627" i="4"/>
  <c r="C626" i="4"/>
  <c r="B627" i="5"/>
  <c r="C626" i="5"/>
  <c r="F396" i="4"/>
  <c r="B628" i="4" l="1"/>
  <c r="C627" i="4"/>
  <c r="B628" i="5"/>
  <c r="C627" i="5"/>
  <c r="D474" i="5"/>
  <c r="E474" i="5" s="1"/>
  <c r="G474" i="5" s="1"/>
  <c r="D397" i="4"/>
  <c r="E397" i="4" s="1"/>
  <c r="G397" i="4" s="1"/>
  <c r="F397" i="4" l="1"/>
  <c r="B629" i="4"/>
  <c r="C628" i="4"/>
  <c r="C628" i="5"/>
  <c r="B629" i="5"/>
  <c r="F474" i="5"/>
  <c r="D398" i="4"/>
  <c r="E398" i="4" s="1"/>
  <c r="G398" i="4" s="1"/>
  <c r="F398" i="4" l="1"/>
  <c r="D399" i="4" s="1"/>
  <c r="E399" i="4" s="1"/>
  <c r="G399" i="4" s="1"/>
  <c r="D475" i="5"/>
  <c r="E475" i="5" s="1"/>
  <c r="G475" i="5" s="1"/>
  <c r="B630" i="4"/>
  <c r="C629" i="4"/>
  <c r="C629" i="5"/>
  <c r="B630" i="5"/>
  <c r="B631" i="5" l="1"/>
  <c r="C630" i="5"/>
  <c r="B631" i="4"/>
  <c r="C630" i="4"/>
  <c r="F399" i="4"/>
  <c r="F475" i="5"/>
  <c r="D476" i="5" l="1"/>
  <c r="E476" i="5" s="1"/>
  <c r="G476" i="5" s="1"/>
  <c r="D400" i="4"/>
  <c r="E400" i="4" s="1"/>
  <c r="G400" i="4" s="1"/>
  <c r="C631" i="5"/>
  <c r="B632" i="5"/>
  <c r="C631" i="4"/>
  <c r="B632" i="4"/>
  <c r="F476" i="5" l="1"/>
  <c r="D477" i="5" s="1"/>
  <c r="E477" i="5" s="1"/>
  <c r="G477" i="5" s="1"/>
  <c r="C632" i="5"/>
  <c r="B633" i="5"/>
  <c r="C632" i="4"/>
  <c r="B633" i="4"/>
  <c r="F400" i="4"/>
  <c r="F477" i="5" l="1"/>
  <c r="D478" i="5" s="1"/>
  <c r="E478" i="5" s="1"/>
  <c r="G478" i="5" s="1"/>
  <c r="D401" i="4"/>
  <c r="E401" i="4" s="1"/>
  <c r="G401" i="4" s="1"/>
  <c r="B634" i="5"/>
  <c r="C633" i="5"/>
  <c r="C633" i="4"/>
  <c r="B634" i="4"/>
  <c r="F478" i="5" l="1"/>
  <c r="D479" i="5" s="1"/>
  <c r="E479" i="5" s="1"/>
  <c r="F479" i="5" s="1"/>
  <c r="F401" i="4"/>
  <c r="D402" i="4" s="1"/>
  <c r="E402" i="4" s="1"/>
  <c r="G402" i="4" s="1"/>
  <c r="B635" i="4"/>
  <c r="C634" i="4"/>
  <c r="C634" i="5"/>
  <c r="B635" i="5"/>
  <c r="D480" i="5" l="1"/>
  <c r="E480" i="5" s="1"/>
  <c r="F480" i="5" s="1"/>
  <c r="B636" i="4"/>
  <c r="C635" i="4"/>
  <c r="F402" i="4"/>
  <c r="G479" i="5"/>
  <c r="B636" i="5"/>
  <c r="C635" i="5"/>
  <c r="D481" i="5" l="1"/>
  <c r="E481" i="5" s="1"/>
  <c r="F481" i="5" s="1"/>
  <c r="G480" i="5"/>
  <c r="B637" i="5"/>
  <c r="C636" i="5"/>
  <c r="D403" i="4"/>
  <c r="E403" i="4" s="1"/>
  <c r="G403" i="4" s="1"/>
  <c r="B637" i="4"/>
  <c r="C636" i="4"/>
  <c r="D482" i="5" l="1"/>
  <c r="E482" i="5" s="1"/>
  <c r="F482" i="5" s="1"/>
  <c r="C637" i="4"/>
  <c r="B638" i="4"/>
  <c r="B638" i="5"/>
  <c r="C637" i="5"/>
  <c r="F403" i="4"/>
  <c r="G481" i="5"/>
  <c r="D483" i="5" l="1"/>
  <c r="E483" i="5" s="1"/>
  <c r="F483" i="5" s="1"/>
  <c r="C638" i="5"/>
  <c r="B639" i="5"/>
  <c r="D404" i="4"/>
  <c r="E404" i="4" s="1"/>
  <c r="G404" i="4" s="1"/>
  <c r="C638" i="4"/>
  <c r="B639" i="4"/>
  <c r="G482" i="5"/>
  <c r="B640" i="4" l="1"/>
  <c r="C639" i="4"/>
  <c r="D484" i="5"/>
  <c r="E484" i="5" s="1"/>
  <c r="F484" i="5" s="1"/>
  <c r="F404" i="4"/>
  <c r="G483" i="5"/>
  <c r="C639" i="5"/>
  <c r="B640" i="5"/>
  <c r="D485" i="5" l="1"/>
  <c r="E485" i="5" s="1"/>
  <c r="F485" i="5" s="1"/>
  <c r="C640" i="4"/>
  <c r="B641" i="4"/>
  <c r="B641" i="5"/>
  <c r="C640" i="5"/>
  <c r="G484" i="5"/>
  <c r="D405" i="4"/>
  <c r="E405" i="4" s="1"/>
  <c r="G405" i="4" s="1"/>
  <c r="G485" i="5" l="1"/>
  <c r="D486" i="5"/>
  <c r="E486" i="5" s="1"/>
  <c r="F486" i="5" s="1"/>
  <c r="B642" i="5"/>
  <c r="C641" i="5"/>
  <c r="C641" i="4"/>
  <c r="B642" i="4"/>
  <c r="F405" i="4"/>
  <c r="D487" i="5" l="1"/>
  <c r="E487" i="5" s="1"/>
  <c r="F487" i="5" s="1"/>
  <c r="D406" i="4"/>
  <c r="E406" i="4" s="1"/>
  <c r="G406" i="4" s="1"/>
  <c r="C642" i="5"/>
  <c r="B643" i="5"/>
  <c r="G486" i="5"/>
  <c r="C642" i="4"/>
  <c r="B643" i="4"/>
  <c r="D488" i="5" l="1"/>
  <c r="E488" i="5" s="1"/>
  <c r="F488" i="5" s="1"/>
  <c r="C643" i="5"/>
  <c r="B644" i="5"/>
  <c r="C643" i="4"/>
  <c r="B644" i="4"/>
  <c r="G487" i="5"/>
  <c r="F406" i="4"/>
  <c r="D489" i="5" l="1"/>
  <c r="E489" i="5" s="1"/>
  <c r="F489" i="5" s="1"/>
  <c r="D407" i="4"/>
  <c r="E407" i="4" s="1"/>
  <c r="G407" i="4" s="1"/>
  <c r="G488" i="5"/>
  <c r="C644" i="4"/>
  <c r="B645" i="4"/>
  <c r="B645" i="5"/>
  <c r="C644" i="5"/>
  <c r="D490" i="5" l="1"/>
  <c r="E490" i="5" s="1"/>
  <c r="F490" i="5" s="1"/>
  <c r="C645" i="5"/>
  <c r="B646" i="5"/>
  <c r="G489" i="5"/>
  <c r="C645" i="4"/>
  <c r="B646" i="4"/>
  <c r="F407" i="4"/>
  <c r="G490" i="5" l="1"/>
  <c r="C646" i="4"/>
  <c r="B647" i="4"/>
  <c r="D408" i="4"/>
  <c r="E408" i="4" s="1"/>
  <c r="G408" i="4" s="1"/>
  <c r="D491" i="5"/>
  <c r="E491" i="5" s="1"/>
  <c r="F491" i="5" s="1"/>
  <c r="C646" i="5"/>
  <c r="B647" i="5"/>
  <c r="G491" i="5" l="1"/>
  <c r="D492" i="5"/>
  <c r="E492" i="5" s="1"/>
  <c r="F492" i="5" s="1"/>
  <c r="C647" i="5"/>
  <c r="B648" i="5"/>
  <c r="C647" i="4"/>
  <c r="B648" i="4"/>
  <c r="F408" i="4"/>
  <c r="D493" i="5" l="1"/>
  <c r="E493" i="5" s="1"/>
  <c r="F493" i="5" s="1"/>
  <c r="D409" i="4"/>
  <c r="E409" i="4" s="1"/>
  <c r="G409" i="4" s="1"/>
  <c r="G492" i="5"/>
  <c r="C648" i="4"/>
  <c r="B649" i="4"/>
  <c r="C648" i="5"/>
  <c r="B649" i="5"/>
  <c r="D494" i="5" l="1"/>
  <c r="E494" i="5" s="1"/>
  <c r="F494" i="5" s="1"/>
  <c r="B650" i="5"/>
  <c r="C649" i="5"/>
  <c r="G493" i="5"/>
  <c r="B650" i="4"/>
  <c r="C649" i="4"/>
  <c r="F409" i="4"/>
  <c r="G494" i="5" l="1"/>
  <c r="D495" i="5"/>
  <c r="E495" i="5" s="1"/>
  <c r="F495" i="5" s="1"/>
  <c r="D410" i="4"/>
  <c r="E410" i="4" s="1"/>
  <c r="G410" i="4" s="1"/>
  <c r="C650" i="4"/>
  <c r="B651" i="4"/>
  <c r="B651" i="5"/>
  <c r="C650" i="5"/>
  <c r="G495" i="5" l="1"/>
  <c r="D496" i="5"/>
  <c r="E496" i="5" s="1"/>
  <c r="G496" i="5" s="1"/>
  <c r="C651" i="5"/>
  <c r="B652" i="5"/>
  <c r="C652" i="5" s="1"/>
  <c r="B652" i="4"/>
  <c r="C651" i="4"/>
  <c r="F410" i="4"/>
  <c r="D411" i="4" l="1"/>
  <c r="E411" i="4" s="1"/>
  <c r="G411" i="4" s="1"/>
  <c r="C652" i="4"/>
  <c r="B653" i="4"/>
  <c r="F496" i="5"/>
  <c r="D497" i="5" l="1"/>
  <c r="E497" i="5" s="1"/>
  <c r="G497" i="5" s="1"/>
  <c r="F411" i="4"/>
  <c r="B654" i="4"/>
  <c r="C654" i="4" s="1"/>
  <c r="C653" i="4"/>
  <c r="F497" i="5" l="1"/>
  <c r="D498" i="5" s="1"/>
  <c r="E498" i="5" s="1"/>
  <c r="G498" i="5" s="1"/>
  <c r="D412" i="4"/>
  <c r="E412" i="4" s="1"/>
  <c r="G412" i="4" s="1"/>
  <c r="F412" i="4" l="1"/>
  <c r="F498" i="5"/>
  <c r="D499" i="5" l="1"/>
  <c r="E499" i="5" s="1"/>
  <c r="G499" i="5" s="1"/>
  <c r="D413" i="4"/>
  <c r="E413" i="4" s="1"/>
  <c r="G413" i="4" s="1"/>
  <c r="F499" i="5" l="1"/>
  <c r="F413" i="4"/>
  <c r="D500" i="5" l="1"/>
  <c r="E500" i="5" s="1"/>
  <c r="G500" i="5" s="1"/>
  <c r="D414" i="4"/>
  <c r="E414" i="4" s="1"/>
  <c r="G414" i="4" s="1"/>
  <c r="F500" i="5" l="1"/>
  <c r="F414" i="4"/>
  <c r="D501" i="5" l="1"/>
  <c r="E501" i="5" s="1"/>
  <c r="G501" i="5" s="1"/>
  <c r="D415" i="4"/>
  <c r="E415" i="4" s="1"/>
  <c r="G415" i="4" s="1"/>
  <c r="F501" i="5" l="1"/>
  <c r="F415" i="4"/>
  <c r="D502" i="5" l="1"/>
  <c r="E502" i="5" s="1"/>
  <c r="G502" i="5" s="1"/>
  <c r="D416" i="4"/>
  <c r="E416" i="4" s="1"/>
  <c r="G416" i="4" s="1"/>
  <c r="F502" i="5" l="1"/>
  <c r="F416" i="4"/>
  <c r="D503" i="5" l="1"/>
  <c r="E503" i="5" s="1"/>
  <c r="G503" i="5" s="1"/>
  <c r="D417" i="4"/>
  <c r="E417" i="4" s="1"/>
  <c r="G417" i="4" s="1"/>
  <c r="F503" i="5" l="1"/>
  <c r="F417" i="4"/>
  <c r="D504" i="5" l="1"/>
  <c r="E504" i="5" s="1"/>
  <c r="G504" i="5" s="1"/>
  <c r="D418" i="4"/>
  <c r="E418" i="4" s="1"/>
  <c r="G418" i="4" s="1"/>
  <c r="F504" i="5" l="1"/>
  <c r="F418" i="4"/>
  <c r="D505" i="5" l="1"/>
  <c r="E505" i="5" s="1"/>
  <c r="G505" i="5" s="1"/>
  <c r="D419" i="4"/>
  <c r="E419" i="4" s="1"/>
  <c r="G419" i="4" s="1"/>
  <c r="F505" i="5" l="1"/>
  <c r="F419" i="4"/>
  <c r="D506" i="5" l="1"/>
  <c r="E506" i="5" s="1"/>
  <c r="G506" i="5" s="1"/>
  <c r="D420" i="4"/>
  <c r="E420" i="4" s="1"/>
  <c r="G420" i="4" s="1"/>
  <c r="F506" i="5" l="1"/>
  <c r="F420" i="4"/>
  <c r="D507" i="5" l="1"/>
  <c r="E507" i="5" s="1"/>
  <c r="G507" i="5" s="1"/>
  <c r="D421" i="4"/>
  <c r="E421" i="4" s="1"/>
  <c r="G421" i="4" s="1"/>
  <c r="F507" i="5" l="1"/>
  <c r="F421" i="4"/>
  <c r="D508" i="5" l="1"/>
  <c r="E508" i="5" s="1"/>
  <c r="G508" i="5" s="1"/>
  <c r="D422" i="4"/>
  <c r="E422" i="4" s="1"/>
  <c r="G422" i="4" s="1"/>
  <c r="F508" i="5" l="1"/>
  <c r="F422" i="4"/>
  <c r="D509" i="5" l="1"/>
  <c r="E509" i="5" s="1"/>
  <c r="G509" i="5" s="1"/>
  <c r="D423" i="4"/>
  <c r="E423" i="4" s="1"/>
  <c r="G423" i="4" s="1"/>
  <c r="F509" i="5" l="1"/>
  <c r="F423" i="4"/>
  <c r="D510" i="5" l="1"/>
  <c r="E510" i="5" s="1"/>
  <c r="G510" i="5" s="1"/>
  <c r="D424" i="4"/>
  <c r="E424" i="4" s="1"/>
  <c r="G424" i="4" s="1"/>
  <c r="F510" i="5" l="1"/>
  <c r="F424" i="4"/>
  <c r="D511" i="5" l="1"/>
  <c r="E511" i="5" s="1"/>
  <c r="G511" i="5" s="1"/>
  <c r="D425" i="4"/>
  <c r="E425" i="4" s="1"/>
  <c r="G425" i="4" s="1"/>
  <c r="F511" i="5" l="1"/>
  <c r="F425" i="4"/>
  <c r="D512" i="5" l="1"/>
  <c r="E512" i="5" s="1"/>
  <c r="G512" i="5" s="1"/>
  <c r="D426" i="4"/>
  <c r="E426" i="4" s="1"/>
  <c r="G426" i="4" s="1"/>
  <c r="F512" i="5" l="1"/>
  <c r="F426" i="4"/>
  <c r="D513" i="5" l="1"/>
  <c r="E513" i="5" s="1"/>
  <c r="G513" i="5" s="1"/>
  <c r="D427" i="4"/>
  <c r="E427" i="4" s="1"/>
  <c r="G427" i="4" s="1"/>
  <c r="F513" i="5" l="1"/>
  <c r="F427" i="4"/>
  <c r="D514" i="5" l="1"/>
  <c r="E514" i="5" s="1"/>
  <c r="G514" i="5" s="1"/>
  <c r="D428" i="4"/>
  <c r="E428" i="4" s="1"/>
  <c r="G428" i="4" s="1"/>
  <c r="F514" i="5" l="1"/>
  <c r="F428" i="4"/>
  <c r="D515" i="5" l="1"/>
  <c r="E515" i="5" s="1"/>
  <c r="G515" i="5" s="1"/>
  <c r="D429" i="4"/>
  <c r="E429" i="4" s="1"/>
  <c r="G429" i="4" s="1"/>
  <c r="F515" i="5" l="1"/>
  <c r="F429" i="4"/>
  <c r="D516" i="5" l="1"/>
  <c r="E516" i="5" s="1"/>
  <c r="G516" i="5" s="1"/>
  <c r="D430" i="4"/>
  <c r="E430" i="4" s="1"/>
  <c r="G430" i="4" s="1"/>
  <c r="F516" i="5" l="1"/>
  <c r="F430" i="4"/>
  <c r="D517" i="5" l="1"/>
  <c r="E517" i="5" s="1"/>
  <c r="G517" i="5" s="1"/>
  <c r="D431" i="4"/>
  <c r="E431" i="4" s="1"/>
  <c r="G431" i="4" s="1"/>
  <c r="F517" i="5" l="1"/>
  <c r="F431" i="4"/>
  <c r="D518" i="5" l="1"/>
  <c r="E518" i="5" s="1"/>
  <c r="G518" i="5" s="1"/>
  <c r="D432" i="4"/>
  <c r="E432" i="4" s="1"/>
  <c r="G432" i="4" s="1"/>
  <c r="F518" i="5" l="1"/>
  <c r="F432" i="4"/>
  <c r="D519" i="5" l="1"/>
  <c r="E519" i="5" s="1"/>
  <c r="G519" i="5" s="1"/>
  <c r="D433" i="4"/>
  <c r="E433" i="4" s="1"/>
  <c r="G433" i="4" s="1"/>
  <c r="F519" i="5" l="1"/>
  <c r="F433" i="4"/>
  <c r="D520" i="5" l="1"/>
  <c r="E520" i="5" s="1"/>
  <c r="G520" i="5" s="1"/>
  <c r="D434" i="4"/>
  <c r="E434" i="4" s="1"/>
  <c r="G434" i="4" s="1"/>
  <c r="F520" i="5" l="1"/>
  <c r="F434" i="4"/>
  <c r="D521" i="5" l="1"/>
  <c r="E521" i="5" s="1"/>
  <c r="G521" i="5" s="1"/>
  <c r="D435" i="4"/>
  <c r="E435" i="4" s="1"/>
  <c r="G435" i="4" s="1"/>
  <c r="F521" i="5" l="1"/>
  <c r="F435" i="4"/>
  <c r="D522" i="5" l="1"/>
  <c r="E522" i="5" s="1"/>
  <c r="G522" i="5" s="1"/>
  <c r="D436" i="4"/>
  <c r="E436" i="4" s="1"/>
  <c r="G436" i="4" s="1"/>
  <c r="F522" i="5" l="1"/>
  <c r="F436" i="4"/>
  <c r="D523" i="5" l="1"/>
  <c r="E523" i="5" s="1"/>
  <c r="G523" i="5" s="1"/>
  <c r="D437" i="4"/>
  <c r="E437" i="4" s="1"/>
  <c r="G437" i="4" s="1"/>
  <c r="F523" i="5" l="1"/>
  <c r="F437" i="4"/>
  <c r="D524" i="5" l="1"/>
  <c r="E524" i="5" s="1"/>
  <c r="G524" i="5" s="1"/>
  <c r="D438" i="4"/>
  <c r="E438" i="4" s="1"/>
  <c r="G438" i="4" s="1"/>
  <c r="F524" i="5" l="1"/>
  <c r="F438" i="4"/>
  <c r="D525" i="5" l="1"/>
  <c r="E525" i="5" s="1"/>
  <c r="G525" i="5" s="1"/>
  <c r="D439" i="4"/>
  <c r="E439" i="4" s="1"/>
  <c r="G439" i="4" s="1"/>
  <c r="F525" i="5" l="1"/>
  <c r="F439" i="4"/>
  <c r="D526" i="5" l="1"/>
  <c r="E526" i="5" s="1"/>
  <c r="G526" i="5" s="1"/>
  <c r="D440" i="4"/>
  <c r="E440" i="4" s="1"/>
  <c r="G440" i="4" s="1"/>
  <c r="F526" i="5" l="1"/>
  <c r="F440" i="4"/>
  <c r="D527" i="5" l="1"/>
  <c r="E527" i="5" s="1"/>
  <c r="G527" i="5" s="1"/>
  <c r="D441" i="4"/>
  <c r="E441" i="4" s="1"/>
  <c r="G441" i="4" s="1"/>
  <c r="F527" i="5" l="1"/>
  <c r="F441" i="4"/>
  <c r="D528" i="5" l="1"/>
  <c r="E528" i="5" s="1"/>
  <c r="G528" i="5" s="1"/>
  <c r="D442" i="4"/>
  <c r="E442" i="4" s="1"/>
  <c r="G442" i="4" s="1"/>
  <c r="F528" i="5" l="1"/>
  <c r="F442" i="4"/>
  <c r="D529" i="5" l="1"/>
  <c r="E529" i="5" s="1"/>
  <c r="G529" i="5" s="1"/>
  <c r="D443" i="4"/>
  <c r="E443" i="4" s="1"/>
  <c r="G443" i="4" s="1"/>
  <c r="F529" i="5" l="1"/>
  <c r="F443" i="4"/>
  <c r="D530" i="5" l="1"/>
  <c r="E530" i="5" s="1"/>
  <c r="G530" i="5" s="1"/>
  <c r="D444" i="4"/>
  <c r="E444" i="4" s="1"/>
  <c r="G444" i="4" s="1"/>
  <c r="F530" i="5" l="1"/>
  <c r="D531" i="5" s="1"/>
  <c r="E531" i="5" s="1"/>
  <c r="G531" i="5" s="1"/>
  <c r="F444" i="4"/>
  <c r="F531" i="5" l="1"/>
  <c r="D445" i="4"/>
  <c r="E445" i="4" s="1"/>
  <c r="G445" i="4" s="1"/>
  <c r="D532" i="5" l="1"/>
  <c r="E532" i="5" s="1"/>
  <c r="G532" i="5" s="1"/>
  <c r="F445" i="4"/>
  <c r="F532" i="5" l="1"/>
  <c r="D446" i="4"/>
  <c r="E446" i="4" s="1"/>
  <c r="G446" i="4" s="1"/>
  <c r="F446" i="4" l="1"/>
  <c r="D533" i="5"/>
  <c r="E533" i="5" s="1"/>
  <c r="G533" i="5" s="1"/>
  <c r="D447" i="4" l="1"/>
  <c r="E447" i="4" s="1"/>
  <c r="G447" i="4" s="1"/>
  <c r="F533" i="5"/>
  <c r="F447" i="4" l="1"/>
  <c r="D534" i="5"/>
  <c r="E534" i="5" s="1"/>
  <c r="G534" i="5" s="1"/>
  <c r="D448" i="4" l="1"/>
  <c r="E448" i="4" s="1"/>
  <c r="G448" i="4" s="1"/>
  <c r="F534" i="5"/>
  <c r="F448" i="4" l="1"/>
  <c r="D535" i="5"/>
  <c r="E535" i="5" s="1"/>
  <c r="G535" i="5" s="1"/>
  <c r="D449" i="4" l="1"/>
  <c r="E449" i="4" s="1"/>
  <c r="G449" i="4" s="1"/>
  <c r="F535" i="5"/>
  <c r="F449" i="4" l="1"/>
  <c r="D536" i="5"/>
  <c r="E536" i="5" s="1"/>
  <c r="G536" i="5" s="1"/>
  <c r="D450" i="4" l="1"/>
  <c r="E450" i="4" s="1"/>
  <c r="G450" i="4" s="1"/>
  <c r="F536" i="5"/>
  <c r="F450" i="4" l="1"/>
  <c r="D537" i="5"/>
  <c r="E537" i="5" s="1"/>
  <c r="G537" i="5" s="1"/>
  <c r="D451" i="4" l="1"/>
  <c r="E451" i="4" s="1"/>
  <c r="G451" i="4" s="1"/>
  <c r="F537" i="5"/>
  <c r="F451" i="4" l="1"/>
  <c r="D538" i="5"/>
  <c r="E538" i="5" s="1"/>
  <c r="G538" i="5" s="1"/>
  <c r="D452" i="4" l="1"/>
  <c r="E452" i="4" s="1"/>
  <c r="G452" i="4" s="1"/>
  <c r="F538" i="5"/>
  <c r="F452" i="4" l="1"/>
  <c r="D539" i="5"/>
  <c r="E539" i="5" s="1"/>
  <c r="G539" i="5" s="1"/>
  <c r="D453" i="4" l="1"/>
  <c r="E453" i="4" s="1"/>
  <c r="G453" i="4" s="1"/>
  <c r="F539" i="5"/>
  <c r="F453" i="4" l="1"/>
  <c r="D540" i="5"/>
  <c r="E540" i="5" s="1"/>
  <c r="G540" i="5" s="1"/>
  <c r="D454" i="4" l="1"/>
  <c r="E454" i="4" s="1"/>
  <c r="G454" i="4" s="1"/>
  <c r="F540" i="5"/>
  <c r="F454" i="4" l="1"/>
  <c r="D541" i="5"/>
  <c r="E541" i="5" s="1"/>
  <c r="G541" i="5" s="1"/>
  <c r="D455" i="4" l="1"/>
  <c r="E455" i="4" s="1"/>
  <c r="G455" i="4" s="1"/>
  <c r="F541" i="5"/>
  <c r="F455" i="4" l="1"/>
  <c r="D542" i="5"/>
  <c r="E542" i="5" s="1"/>
  <c r="G542" i="5" s="1"/>
  <c r="D456" i="4" l="1"/>
  <c r="E456" i="4" s="1"/>
  <c r="G456" i="4" s="1"/>
  <c r="F542" i="5"/>
  <c r="F456" i="4" l="1"/>
  <c r="D543" i="5"/>
  <c r="E543" i="5" s="1"/>
  <c r="G543" i="5" s="1"/>
  <c r="D457" i="4" l="1"/>
  <c r="E457" i="4" s="1"/>
  <c r="G457" i="4" s="1"/>
  <c r="F543" i="5"/>
  <c r="D544" i="5" l="1"/>
  <c r="E544" i="5" s="1"/>
  <c r="G544" i="5" s="1"/>
  <c r="F457" i="4"/>
  <c r="F544" i="5" l="1"/>
  <c r="D458" i="4"/>
  <c r="E458" i="4" s="1"/>
  <c r="G458" i="4" s="1"/>
  <c r="D545" i="5" l="1"/>
  <c r="E545" i="5" s="1"/>
  <c r="G545" i="5" s="1"/>
  <c r="F458" i="4"/>
  <c r="F545" i="5" l="1"/>
  <c r="D459" i="4"/>
  <c r="E459" i="4" s="1"/>
  <c r="G459" i="4" s="1"/>
  <c r="D546" i="5" l="1"/>
  <c r="E546" i="5" s="1"/>
  <c r="G546" i="5" s="1"/>
  <c r="F459" i="4"/>
  <c r="F546" i="5" l="1"/>
  <c r="D460" i="4"/>
  <c r="E460" i="4" s="1"/>
  <c r="G460" i="4" s="1"/>
  <c r="D547" i="5" l="1"/>
  <c r="E547" i="5" s="1"/>
  <c r="G547" i="5" s="1"/>
  <c r="F460" i="4"/>
  <c r="F547" i="5" l="1"/>
  <c r="D461" i="4"/>
  <c r="E461" i="4" s="1"/>
  <c r="G461" i="4" s="1"/>
  <c r="D548" i="5" l="1"/>
  <c r="E548" i="5" s="1"/>
  <c r="G548" i="5" s="1"/>
  <c r="F461" i="4"/>
  <c r="F548" i="5" l="1"/>
  <c r="D462" i="4"/>
  <c r="E462" i="4" s="1"/>
  <c r="G462" i="4" s="1"/>
  <c r="D549" i="5" l="1"/>
  <c r="E549" i="5" s="1"/>
  <c r="G549" i="5" s="1"/>
  <c r="F462" i="4"/>
  <c r="F549" i="5" l="1"/>
  <c r="D463" i="4"/>
  <c r="E463" i="4" s="1"/>
  <c r="G463" i="4" s="1"/>
  <c r="D550" i="5" l="1"/>
  <c r="E550" i="5" s="1"/>
  <c r="G550" i="5" s="1"/>
  <c r="F463" i="4"/>
  <c r="F550" i="5" l="1"/>
  <c r="D464" i="4"/>
  <c r="E464" i="4" s="1"/>
  <c r="G464" i="4" s="1"/>
  <c r="D551" i="5" l="1"/>
  <c r="E551" i="5" s="1"/>
  <c r="G551" i="5" s="1"/>
  <c r="F464" i="4"/>
  <c r="F551" i="5" l="1"/>
  <c r="D465" i="4"/>
  <c r="E465" i="4" s="1"/>
  <c r="G465" i="4" s="1"/>
  <c r="D552" i="5" l="1"/>
  <c r="E552" i="5" s="1"/>
  <c r="G552" i="5" s="1"/>
  <c r="F465" i="4"/>
  <c r="F552" i="5" l="1"/>
  <c r="D466" i="4"/>
  <c r="E466" i="4" s="1"/>
  <c r="G466" i="4" s="1"/>
  <c r="D553" i="5" l="1"/>
  <c r="E553" i="5" s="1"/>
  <c r="G553" i="5" s="1"/>
  <c r="F466" i="4"/>
  <c r="F553" i="5" l="1"/>
  <c r="D467" i="4"/>
  <c r="E467" i="4" s="1"/>
  <c r="G467" i="4" s="1"/>
  <c r="D554" i="5" l="1"/>
  <c r="E554" i="5" s="1"/>
  <c r="G554" i="5" s="1"/>
  <c r="F467" i="4"/>
  <c r="F554" i="5" l="1"/>
  <c r="D468" i="4"/>
  <c r="E468" i="4" s="1"/>
  <c r="G468" i="4" s="1"/>
  <c r="D555" i="5" l="1"/>
  <c r="E555" i="5" s="1"/>
  <c r="G555" i="5" s="1"/>
  <c r="F468" i="4"/>
  <c r="F555" i="5" l="1"/>
  <c r="D469" i="4"/>
  <c r="E469" i="4" s="1"/>
  <c r="G469" i="4" s="1"/>
  <c r="D556" i="5" l="1"/>
  <c r="E556" i="5" s="1"/>
  <c r="G556" i="5" s="1"/>
  <c r="F469" i="4"/>
  <c r="F556" i="5" l="1"/>
  <c r="D470" i="4"/>
  <c r="E470" i="4" s="1"/>
  <c r="G470" i="4" s="1"/>
  <c r="D557" i="5" l="1"/>
  <c r="E557" i="5" s="1"/>
  <c r="G557" i="5" s="1"/>
  <c r="F470" i="4"/>
  <c r="F557" i="5" l="1"/>
  <c r="D471" i="4"/>
  <c r="E471" i="4" s="1"/>
  <c r="G471" i="4" s="1"/>
  <c r="D558" i="5" l="1"/>
  <c r="E558" i="5" s="1"/>
  <c r="G558" i="5" s="1"/>
  <c r="F471" i="4"/>
  <c r="F558" i="5" l="1"/>
  <c r="D472" i="4"/>
  <c r="E472" i="4" s="1"/>
  <c r="G472" i="4" s="1"/>
  <c r="D559" i="5" l="1"/>
  <c r="E559" i="5" s="1"/>
  <c r="G559" i="5" s="1"/>
  <c r="F472" i="4"/>
  <c r="F559" i="5" l="1"/>
  <c r="D473" i="4"/>
  <c r="E473" i="4" s="1"/>
  <c r="G473" i="4" s="1"/>
  <c r="D560" i="5" l="1"/>
  <c r="E560" i="5" s="1"/>
  <c r="G560" i="5" s="1"/>
  <c r="F473" i="4"/>
  <c r="F560" i="5" l="1"/>
  <c r="D474" i="4"/>
  <c r="E474" i="4" s="1"/>
  <c r="G474" i="4" s="1"/>
  <c r="D561" i="5" l="1"/>
  <c r="E561" i="5" s="1"/>
  <c r="G561" i="5" s="1"/>
  <c r="F474" i="4"/>
  <c r="F561" i="5" l="1"/>
  <c r="D475" i="4"/>
  <c r="E475" i="4" s="1"/>
  <c r="G475" i="4" s="1"/>
  <c r="D562" i="5" l="1"/>
  <c r="E562" i="5" s="1"/>
  <c r="G562" i="5" s="1"/>
  <c r="F475" i="4"/>
  <c r="F562" i="5" l="1"/>
  <c r="D476" i="4"/>
  <c r="E476" i="4" s="1"/>
  <c r="G476" i="4" s="1"/>
  <c r="D563" i="5" l="1"/>
  <c r="E563" i="5" s="1"/>
  <c r="G563" i="5" s="1"/>
  <c r="F476" i="4"/>
  <c r="F563" i="5" l="1"/>
  <c r="D477" i="4"/>
  <c r="E477" i="4" s="1"/>
  <c r="G477" i="4" s="1"/>
  <c r="D564" i="5" l="1"/>
  <c r="E564" i="5" s="1"/>
  <c r="G564" i="5" s="1"/>
  <c r="F477" i="4"/>
  <c r="F564" i="5" l="1"/>
  <c r="D478" i="4"/>
  <c r="E478" i="4" s="1"/>
  <c r="G478" i="4" s="1"/>
  <c r="D565" i="5" l="1"/>
  <c r="E565" i="5" s="1"/>
  <c r="G565" i="5" s="1"/>
  <c r="F478" i="4"/>
  <c r="F565" i="5" l="1"/>
  <c r="D479" i="4"/>
  <c r="E479" i="4" s="1"/>
  <c r="G479" i="4" s="1"/>
  <c r="D566" i="5" l="1"/>
  <c r="E566" i="5" s="1"/>
  <c r="G566" i="5" s="1"/>
  <c r="F479" i="4"/>
  <c r="F566" i="5" l="1"/>
  <c r="D480" i="4"/>
  <c r="E480" i="4" s="1"/>
  <c r="G480" i="4" s="1"/>
  <c r="D567" i="5" l="1"/>
  <c r="E567" i="5" s="1"/>
  <c r="G567" i="5" s="1"/>
  <c r="F480" i="4"/>
  <c r="F567" i="5" l="1"/>
  <c r="D481" i="4"/>
  <c r="E481" i="4" s="1"/>
  <c r="G481" i="4" s="1"/>
  <c r="D568" i="5" l="1"/>
  <c r="E568" i="5" s="1"/>
  <c r="G568" i="5" s="1"/>
  <c r="F481" i="4"/>
  <c r="F568" i="5" l="1"/>
  <c r="D482" i="4"/>
  <c r="E482" i="4" s="1"/>
  <c r="G482" i="4" s="1"/>
  <c r="D569" i="5" l="1"/>
  <c r="E569" i="5" s="1"/>
  <c r="G569" i="5" s="1"/>
  <c r="F482" i="4"/>
  <c r="F569" i="5" l="1"/>
  <c r="D483" i="4"/>
  <c r="E483" i="4" s="1"/>
  <c r="G483" i="4" s="1"/>
  <c r="D570" i="5" l="1"/>
  <c r="E570" i="5" s="1"/>
  <c r="G570" i="5" s="1"/>
  <c r="F483" i="4"/>
  <c r="F570" i="5" l="1"/>
  <c r="D484" i="4"/>
  <c r="E484" i="4" s="1"/>
  <c r="G484" i="4" s="1"/>
  <c r="D571" i="5" l="1"/>
  <c r="E571" i="5" s="1"/>
  <c r="G571" i="5" s="1"/>
  <c r="F484" i="4"/>
  <c r="F571" i="5" l="1"/>
  <c r="D485" i="4"/>
  <c r="E485" i="4" s="1"/>
  <c r="G485" i="4" s="1"/>
  <c r="D572" i="5" l="1"/>
  <c r="E572" i="5" s="1"/>
  <c r="G572" i="5" s="1"/>
  <c r="F485" i="4"/>
  <c r="F572" i="5" l="1"/>
  <c r="D486" i="4"/>
  <c r="E486" i="4" s="1"/>
  <c r="G486" i="4" s="1"/>
  <c r="D573" i="5" l="1"/>
  <c r="E573" i="5" s="1"/>
  <c r="G573" i="5" s="1"/>
  <c r="F486" i="4"/>
  <c r="F573" i="5" l="1"/>
  <c r="D487" i="4"/>
  <c r="E487" i="4" s="1"/>
  <c r="G487" i="4" s="1"/>
  <c r="D574" i="5" l="1"/>
  <c r="E574" i="5" s="1"/>
  <c r="G574" i="5" s="1"/>
  <c r="F487" i="4"/>
  <c r="F574" i="5" l="1"/>
  <c r="D488" i="4"/>
  <c r="E488" i="4" s="1"/>
  <c r="G488" i="4" s="1"/>
  <c r="D575" i="5" l="1"/>
  <c r="E575" i="5" s="1"/>
  <c r="G575" i="5" s="1"/>
  <c r="F488" i="4"/>
  <c r="F575" i="5" l="1"/>
  <c r="D489" i="4"/>
  <c r="E489" i="4" s="1"/>
  <c r="G489" i="4" s="1"/>
  <c r="D576" i="5" l="1"/>
  <c r="E576" i="5" s="1"/>
  <c r="G576" i="5" s="1"/>
  <c r="F489" i="4"/>
  <c r="F576" i="5" l="1"/>
  <c r="D490" i="4"/>
  <c r="E490" i="4" s="1"/>
  <c r="G490" i="4" s="1"/>
  <c r="D577" i="5" l="1"/>
  <c r="E577" i="5" s="1"/>
  <c r="G577" i="5" s="1"/>
  <c r="F490" i="4"/>
  <c r="D491" i="4" l="1"/>
  <c r="E491" i="4" s="1"/>
  <c r="G491" i="4" s="1"/>
  <c r="F577" i="5"/>
  <c r="F491" i="4" l="1"/>
  <c r="D578" i="5"/>
  <c r="E578" i="5" s="1"/>
  <c r="G578" i="5" s="1"/>
  <c r="D492" i="4" l="1"/>
  <c r="E492" i="4" s="1"/>
  <c r="G492" i="4" s="1"/>
  <c r="F578" i="5"/>
  <c r="F492" i="4" l="1"/>
  <c r="D579" i="5"/>
  <c r="E579" i="5" s="1"/>
  <c r="G579" i="5" s="1"/>
  <c r="D493" i="4" l="1"/>
  <c r="E493" i="4" s="1"/>
  <c r="G493" i="4" s="1"/>
  <c r="F579" i="5"/>
  <c r="F493" i="4" l="1"/>
  <c r="D580" i="5"/>
  <c r="E580" i="5" s="1"/>
  <c r="G580" i="5" s="1"/>
  <c r="D494" i="4" l="1"/>
  <c r="E494" i="4" s="1"/>
  <c r="G494" i="4" s="1"/>
  <c r="F580" i="5"/>
  <c r="F494" i="4" l="1"/>
  <c r="D581" i="5"/>
  <c r="E581" i="5" s="1"/>
  <c r="G581" i="5" s="1"/>
  <c r="D495" i="4" l="1"/>
  <c r="E495" i="4" s="1"/>
  <c r="G495" i="4" s="1"/>
  <c r="F581" i="5"/>
  <c r="F495" i="4" l="1"/>
  <c r="D582" i="5"/>
  <c r="E582" i="5" s="1"/>
  <c r="G582" i="5" s="1"/>
  <c r="D496" i="4" l="1"/>
  <c r="E496" i="4" s="1"/>
  <c r="G496" i="4" s="1"/>
  <c r="F582" i="5"/>
  <c r="F496" i="4" l="1"/>
  <c r="D583" i="5"/>
  <c r="E583" i="5" s="1"/>
  <c r="G583" i="5" s="1"/>
  <c r="D497" i="4" l="1"/>
  <c r="E497" i="4" s="1"/>
  <c r="G497" i="4" s="1"/>
  <c r="F583" i="5"/>
  <c r="F497" i="4" l="1"/>
  <c r="D584" i="5"/>
  <c r="E584" i="5" s="1"/>
  <c r="G584" i="5" s="1"/>
  <c r="D498" i="4" l="1"/>
  <c r="E498" i="4" s="1"/>
  <c r="G498" i="4" s="1"/>
  <c r="F584" i="5"/>
  <c r="D585" i="5" l="1"/>
  <c r="E585" i="5" s="1"/>
  <c r="G585" i="5" s="1"/>
  <c r="F498" i="4"/>
  <c r="F585" i="5" l="1"/>
  <c r="D499" i="4"/>
  <c r="E499" i="4" s="1"/>
  <c r="G499" i="4" s="1"/>
  <c r="D586" i="5" l="1"/>
  <c r="E586" i="5" s="1"/>
  <c r="G586" i="5" s="1"/>
  <c r="F499" i="4"/>
  <c r="F586" i="5" l="1"/>
  <c r="D500" i="4"/>
  <c r="E500" i="4" s="1"/>
  <c r="G500" i="4" s="1"/>
  <c r="D587" i="5" l="1"/>
  <c r="E587" i="5" s="1"/>
  <c r="G587" i="5" s="1"/>
  <c r="F500" i="4"/>
  <c r="F587" i="5" l="1"/>
  <c r="D501" i="4"/>
  <c r="E501" i="4" s="1"/>
  <c r="G501" i="4" s="1"/>
  <c r="D588" i="5" l="1"/>
  <c r="E588" i="5" s="1"/>
  <c r="G588" i="5" s="1"/>
  <c r="F501" i="4"/>
  <c r="F588" i="5" l="1"/>
  <c r="D502" i="4"/>
  <c r="E502" i="4" s="1"/>
  <c r="G502" i="4" s="1"/>
  <c r="D589" i="5" l="1"/>
  <c r="E589" i="5" s="1"/>
  <c r="G589" i="5" s="1"/>
  <c r="F502" i="4"/>
  <c r="F589" i="5" l="1"/>
  <c r="D503" i="4"/>
  <c r="E503" i="4" s="1"/>
  <c r="G503" i="4" s="1"/>
  <c r="F503" i="4" l="1"/>
  <c r="D504" i="4" s="1"/>
  <c r="E504" i="4" s="1"/>
  <c r="F504" i="4" s="1"/>
  <c r="D590" i="5"/>
  <c r="E590" i="5" s="1"/>
  <c r="G590" i="5" s="1"/>
  <c r="D505" i="4" l="1"/>
  <c r="E505" i="4" s="1"/>
  <c r="F505" i="4" s="1"/>
  <c r="G504" i="4"/>
  <c r="F590" i="5"/>
  <c r="D506" i="4" l="1"/>
  <c r="E506" i="4" s="1"/>
  <c r="F506" i="4" s="1"/>
  <c r="G505" i="4"/>
  <c r="D591" i="5"/>
  <c r="E591" i="5" s="1"/>
  <c r="G591" i="5" s="1"/>
  <c r="F591" i="5" l="1"/>
  <c r="D507" i="4"/>
  <c r="E507" i="4" s="1"/>
  <c r="F507" i="4" s="1"/>
  <c r="D592" i="5"/>
  <c r="E592" i="5" s="1"/>
  <c r="F592" i="5" s="1"/>
  <c r="G506" i="4"/>
  <c r="G592" i="5" l="1"/>
  <c r="D593" i="5"/>
  <c r="E593" i="5" s="1"/>
  <c r="F593" i="5" s="1"/>
  <c r="D508" i="4"/>
  <c r="E508" i="4" s="1"/>
  <c r="F508" i="4" s="1"/>
  <c r="G507" i="4"/>
  <c r="G508" i="4" l="1"/>
  <c r="D509" i="4"/>
  <c r="E509" i="4" s="1"/>
  <c r="F509" i="4" s="1"/>
  <c r="D594" i="5"/>
  <c r="E594" i="5" s="1"/>
  <c r="F594" i="5" s="1"/>
  <c r="G593" i="5"/>
  <c r="D595" i="5" l="1"/>
  <c r="E595" i="5" s="1"/>
  <c r="F595" i="5" s="1"/>
  <c r="D510" i="4"/>
  <c r="E510" i="4" s="1"/>
  <c r="F510" i="4" s="1"/>
  <c r="G509" i="4"/>
  <c r="G594" i="5"/>
  <c r="G510" i="4" l="1"/>
  <c r="D511" i="4"/>
  <c r="E511" i="4" s="1"/>
  <c r="F511" i="4" s="1"/>
  <c r="D596" i="5"/>
  <c r="E596" i="5" s="1"/>
  <c r="F596" i="5" s="1"/>
  <c r="G595" i="5"/>
  <c r="D597" i="5" l="1"/>
  <c r="E597" i="5" s="1"/>
  <c r="F597" i="5" s="1"/>
  <c r="D512" i="4"/>
  <c r="E512" i="4" s="1"/>
  <c r="F512" i="4" s="1"/>
  <c r="G511" i="4"/>
  <c r="G596" i="5"/>
  <c r="G512" i="4" l="1"/>
  <c r="D513" i="4"/>
  <c r="E513" i="4" s="1"/>
  <c r="F513" i="4" s="1"/>
  <c r="D598" i="5"/>
  <c r="E598" i="5" s="1"/>
  <c r="F598" i="5" s="1"/>
  <c r="G597" i="5"/>
  <c r="G598" i="5" l="1"/>
  <c r="D599" i="5"/>
  <c r="E599" i="5" s="1"/>
  <c r="F599" i="5" s="1"/>
  <c r="D514" i="4"/>
  <c r="E514" i="4" s="1"/>
  <c r="F514" i="4" s="1"/>
  <c r="G513" i="4"/>
  <c r="G514" i="4" l="1"/>
  <c r="D515" i="4"/>
  <c r="E515" i="4" s="1"/>
  <c r="F515" i="4" s="1"/>
  <c r="D600" i="5"/>
  <c r="E600" i="5" s="1"/>
  <c r="F600" i="5" s="1"/>
  <c r="G599" i="5"/>
  <c r="G600" i="5" l="1"/>
  <c r="D601" i="5"/>
  <c r="E601" i="5" s="1"/>
  <c r="F601" i="5" s="1"/>
  <c r="D516" i="4"/>
  <c r="E516" i="4" s="1"/>
  <c r="F516" i="4" s="1"/>
  <c r="G515" i="4"/>
  <c r="G516" i="4" l="1"/>
  <c r="D517" i="4"/>
  <c r="E517" i="4" s="1"/>
  <c r="F517" i="4" s="1"/>
  <c r="D602" i="5"/>
  <c r="E602" i="5" s="1"/>
  <c r="F602" i="5" s="1"/>
  <c r="G601" i="5"/>
  <c r="D603" i="5" l="1"/>
  <c r="E603" i="5" s="1"/>
  <c r="F603" i="5" s="1"/>
  <c r="D518" i="4"/>
  <c r="E518" i="4" s="1"/>
  <c r="F518" i="4" s="1"/>
  <c r="G517" i="4"/>
  <c r="G602" i="5"/>
  <c r="G518" i="4" l="1"/>
  <c r="D519" i="4"/>
  <c r="E519" i="4" s="1"/>
  <c r="F519" i="4" s="1"/>
  <c r="D604" i="5"/>
  <c r="E604" i="5" s="1"/>
  <c r="F604" i="5" s="1"/>
  <c r="G603" i="5"/>
  <c r="D605" i="5" l="1"/>
  <c r="E605" i="5" s="1"/>
  <c r="F605" i="5" s="1"/>
  <c r="D520" i="4"/>
  <c r="E520" i="4" s="1"/>
  <c r="F520" i="4" s="1"/>
  <c r="G519" i="4"/>
  <c r="G604" i="5"/>
  <c r="G520" i="4" l="1"/>
  <c r="D521" i="4"/>
  <c r="E521" i="4" s="1"/>
  <c r="F521" i="4" s="1"/>
  <c r="D606" i="5"/>
  <c r="E606" i="5" s="1"/>
  <c r="F606" i="5" s="1"/>
  <c r="G605" i="5"/>
  <c r="G606" i="5" l="1"/>
  <c r="D522" i="4"/>
  <c r="E522" i="4" s="1"/>
  <c r="F522" i="4" s="1"/>
  <c r="G521" i="4"/>
  <c r="D607" i="5"/>
  <c r="E607" i="5" s="1"/>
  <c r="G607" i="5" l="1"/>
  <c r="D523" i="4"/>
  <c r="E523" i="4" s="1"/>
  <c r="F523" i="4" s="1"/>
  <c r="F607" i="5"/>
  <c r="G522" i="4"/>
  <c r="D524" i="4" l="1"/>
  <c r="E524" i="4" s="1"/>
  <c r="F524" i="4" s="1"/>
  <c r="D608" i="5"/>
  <c r="E608" i="5" s="1"/>
  <c r="G608" i="5" s="1"/>
  <c r="G523" i="4"/>
  <c r="D525" i="4" l="1"/>
  <c r="E525" i="4" s="1"/>
  <c r="F525" i="4" s="1"/>
  <c r="G524" i="4"/>
  <c r="F608" i="5"/>
  <c r="D526" i="4" l="1"/>
  <c r="E526" i="4" s="1"/>
  <c r="F526" i="4" s="1"/>
  <c r="G525" i="4"/>
  <c r="D609" i="5"/>
  <c r="E609" i="5" s="1"/>
  <c r="G609" i="5" s="1"/>
  <c r="F609" i="5" l="1"/>
  <c r="D610" i="5" s="1"/>
  <c r="E610" i="5" s="1"/>
  <c r="G610" i="5" s="1"/>
  <c r="D527" i="4"/>
  <c r="E527" i="4" s="1"/>
  <c r="F527" i="4" s="1"/>
  <c r="G526" i="4"/>
  <c r="F610" i="5" l="1"/>
  <c r="D611" i="5" s="1"/>
  <c r="E611" i="5" s="1"/>
  <c r="G611" i="5" s="1"/>
  <c r="D528" i="4"/>
  <c r="E528" i="4" s="1"/>
  <c r="F528" i="4" s="1"/>
  <c r="G527" i="4"/>
  <c r="F611" i="5" l="1"/>
  <c r="D529" i="4"/>
  <c r="E529" i="4" s="1"/>
  <c r="F529" i="4" s="1"/>
  <c r="D612" i="5"/>
  <c r="E612" i="5" s="1"/>
  <c r="G612" i="5" s="1"/>
  <c r="G528" i="4"/>
  <c r="F612" i="5" l="1"/>
  <c r="D530" i="4"/>
  <c r="E530" i="4" s="1"/>
  <c r="F530" i="4" s="1"/>
  <c r="G529" i="4"/>
  <c r="D613" i="5"/>
  <c r="E613" i="5" s="1"/>
  <c r="G613" i="5" s="1"/>
  <c r="D531" i="4" l="1"/>
  <c r="E531" i="4" s="1"/>
  <c r="F531" i="4" s="1"/>
  <c r="F613" i="5"/>
  <c r="G530" i="4"/>
  <c r="G531" i="4" l="1"/>
  <c r="D532" i="4"/>
  <c r="E532" i="4" s="1"/>
  <c r="F532" i="4" s="1"/>
  <c r="D614" i="5"/>
  <c r="E614" i="5" s="1"/>
  <c r="G614" i="5" s="1"/>
  <c r="G532" i="4" l="1"/>
  <c r="D533" i="4"/>
  <c r="E533" i="4" s="1"/>
  <c r="G533" i="4" s="1"/>
  <c r="F614" i="5"/>
  <c r="F533" i="4" l="1"/>
  <c r="D615" i="5"/>
  <c r="E615" i="5" s="1"/>
  <c r="G615" i="5" s="1"/>
  <c r="D534" i="4" l="1"/>
  <c r="E534" i="4" s="1"/>
  <c r="G534" i="4" s="1"/>
  <c r="F615" i="5"/>
  <c r="F534" i="4" l="1"/>
  <c r="D616" i="5"/>
  <c r="E616" i="5" s="1"/>
  <c r="G616" i="5" s="1"/>
  <c r="D535" i="4" l="1"/>
  <c r="E535" i="4" s="1"/>
  <c r="G535" i="4" s="1"/>
  <c r="F616" i="5"/>
  <c r="D617" i="5" l="1"/>
  <c r="E617" i="5" s="1"/>
  <c r="G617" i="5" s="1"/>
  <c r="F535" i="4"/>
  <c r="F617" i="5" l="1"/>
  <c r="D536" i="4"/>
  <c r="E536" i="4" s="1"/>
  <c r="G536" i="4" s="1"/>
  <c r="D618" i="5"/>
  <c r="E618" i="5" s="1"/>
  <c r="F618" i="5" s="1"/>
  <c r="G618" i="5" l="1"/>
  <c r="D619" i="5"/>
  <c r="E619" i="5" s="1"/>
  <c r="G619" i="5" s="1"/>
  <c r="F536" i="4"/>
  <c r="F619" i="5" l="1"/>
  <c r="D537" i="4"/>
  <c r="E537" i="4" s="1"/>
  <c r="G537" i="4" s="1"/>
  <c r="D620" i="5" l="1"/>
  <c r="E620" i="5" s="1"/>
  <c r="G620" i="5" s="1"/>
  <c r="F537" i="4"/>
  <c r="D538" i="4" l="1"/>
  <c r="E538" i="4" s="1"/>
  <c r="G538" i="4" s="1"/>
  <c r="F620" i="5"/>
  <c r="F538" i="4" l="1"/>
  <c r="D621" i="5"/>
  <c r="E621" i="5" s="1"/>
  <c r="G621" i="5" s="1"/>
  <c r="D539" i="4" l="1"/>
  <c r="E539" i="4" s="1"/>
  <c r="G539" i="4" s="1"/>
  <c r="F621" i="5"/>
  <c r="D622" i="5" l="1"/>
  <c r="E622" i="5" s="1"/>
  <c r="G622" i="5" s="1"/>
  <c r="F539" i="4"/>
  <c r="D540" i="4" l="1"/>
  <c r="E540" i="4" s="1"/>
  <c r="G540" i="4" s="1"/>
  <c r="F622" i="5"/>
  <c r="D623" i="5" l="1"/>
  <c r="E623" i="5" s="1"/>
  <c r="G623" i="5" s="1"/>
  <c r="F540" i="4"/>
  <c r="F623" i="5" l="1"/>
  <c r="D624" i="5"/>
  <c r="E624" i="5" s="1"/>
  <c r="F624" i="5" s="1"/>
  <c r="D541" i="4"/>
  <c r="E541" i="4" s="1"/>
  <c r="G541" i="4" s="1"/>
  <c r="G624" i="5" l="1"/>
  <c r="F541" i="4"/>
  <c r="D625" i="5"/>
  <c r="E625" i="5" s="1"/>
  <c r="F625" i="5" s="1"/>
  <c r="D542" i="4"/>
  <c r="E542" i="4" s="1"/>
  <c r="F542" i="4" s="1"/>
  <c r="G542" i="4" l="1"/>
  <c r="D543" i="4"/>
  <c r="E543" i="4" s="1"/>
  <c r="F543" i="4" s="1"/>
  <c r="D626" i="5"/>
  <c r="E626" i="5" s="1"/>
  <c r="F626" i="5" s="1"/>
  <c r="G625" i="5"/>
  <c r="G626" i="5" l="1"/>
  <c r="D627" i="5"/>
  <c r="E627" i="5" s="1"/>
  <c r="F627" i="5" s="1"/>
  <c r="D544" i="4"/>
  <c r="E544" i="4" s="1"/>
  <c r="F544" i="4" s="1"/>
  <c r="G543" i="4"/>
  <c r="G544" i="4" l="1"/>
  <c r="G627" i="5"/>
  <c r="D628" i="5"/>
  <c r="E628" i="5" s="1"/>
  <c r="F628" i="5" s="1"/>
  <c r="D545" i="4"/>
  <c r="E545" i="4" s="1"/>
  <c r="G545" i="4" s="1"/>
  <c r="F545" i="4" l="1"/>
  <c r="G628" i="5"/>
  <c r="D629" i="5"/>
  <c r="E629" i="5" s="1"/>
  <c r="G629" i="5" s="1"/>
  <c r="D546" i="4"/>
  <c r="E546" i="4" s="1"/>
  <c r="F546" i="4" s="1"/>
  <c r="F629" i="5" l="1"/>
  <c r="D630" i="5" s="1"/>
  <c r="E630" i="5" s="1"/>
  <c r="G630" i="5" s="1"/>
  <c r="G546" i="4"/>
  <c r="D547" i="4"/>
  <c r="E547" i="4" s="1"/>
  <c r="G547" i="4" s="1"/>
  <c r="F630" i="5" l="1"/>
  <c r="F547" i="4"/>
  <c r="D631" i="5" l="1"/>
  <c r="E631" i="5" s="1"/>
  <c r="G631" i="5" s="1"/>
  <c r="D548" i="4"/>
  <c r="E548" i="4" s="1"/>
  <c r="G548" i="4" s="1"/>
  <c r="F631" i="5" l="1"/>
  <c r="F548" i="4"/>
  <c r="D549" i="4" l="1"/>
  <c r="E549" i="4" s="1"/>
  <c r="G549" i="4" s="1"/>
  <c r="D632" i="5"/>
  <c r="E632" i="5" s="1"/>
  <c r="G632" i="5" s="1"/>
  <c r="F549" i="4" l="1"/>
  <c r="F632" i="5"/>
  <c r="D550" i="4" l="1"/>
  <c r="E550" i="4" s="1"/>
  <c r="G550" i="4" s="1"/>
  <c r="D633" i="5"/>
  <c r="E633" i="5" s="1"/>
  <c r="G633" i="5" s="1"/>
  <c r="F550" i="4" l="1"/>
  <c r="F633" i="5"/>
  <c r="D634" i="5" l="1"/>
  <c r="E634" i="5" s="1"/>
  <c r="G634" i="5" s="1"/>
  <c r="D551" i="4"/>
  <c r="E551" i="4" s="1"/>
  <c r="G551" i="4" s="1"/>
  <c r="F634" i="5" l="1"/>
  <c r="D635" i="5" s="1"/>
  <c r="E635" i="5" s="1"/>
  <c r="G635" i="5" s="1"/>
  <c r="F551" i="4"/>
  <c r="D552" i="4" l="1"/>
  <c r="E552" i="4" s="1"/>
  <c r="G552" i="4" s="1"/>
  <c r="F635" i="5"/>
  <c r="F552" i="4" l="1"/>
  <c r="D636" i="5"/>
  <c r="E636" i="5" s="1"/>
  <c r="G636" i="5" s="1"/>
  <c r="D553" i="4" l="1"/>
  <c r="E553" i="4" s="1"/>
  <c r="G553" i="4" s="1"/>
  <c r="F636" i="5"/>
  <c r="D637" i="5" l="1"/>
  <c r="E637" i="5" s="1"/>
  <c r="G637" i="5" s="1"/>
  <c r="F553" i="4"/>
  <c r="D554" i="4" l="1"/>
  <c r="E554" i="4" s="1"/>
  <c r="G554" i="4" s="1"/>
  <c r="F637" i="5"/>
  <c r="F554" i="4" l="1"/>
  <c r="D638" i="5"/>
  <c r="E638" i="5" s="1"/>
  <c r="G638" i="5" s="1"/>
  <c r="D555" i="4" l="1"/>
  <c r="E555" i="4" s="1"/>
  <c r="G555" i="4" s="1"/>
  <c r="F638" i="5"/>
  <c r="D639" i="5" l="1"/>
  <c r="E639" i="5" s="1"/>
  <c r="G639" i="5" s="1"/>
  <c r="F555" i="4"/>
  <c r="F639" i="5" l="1"/>
  <c r="D556" i="4"/>
  <c r="E556" i="4" s="1"/>
  <c r="G556" i="4" s="1"/>
  <c r="D640" i="5" l="1"/>
  <c r="E640" i="5" s="1"/>
  <c r="G640" i="5" s="1"/>
  <c r="F556" i="4"/>
  <c r="F640" i="5" l="1"/>
  <c r="D557" i="4"/>
  <c r="E557" i="4" s="1"/>
  <c r="G557" i="4" s="1"/>
  <c r="D641" i="5" l="1"/>
  <c r="E641" i="5" s="1"/>
  <c r="G641" i="5" s="1"/>
  <c r="F557" i="4"/>
  <c r="F641" i="5" l="1"/>
  <c r="D558" i="4"/>
  <c r="E558" i="4" s="1"/>
  <c r="G558" i="4" s="1"/>
  <c r="D642" i="5" l="1"/>
  <c r="E642" i="5" s="1"/>
  <c r="G642" i="5" s="1"/>
  <c r="F558" i="4"/>
  <c r="F642" i="5" l="1"/>
  <c r="D643" i="5" s="1"/>
  <c r="E643" i="5" s="1"/>
  <c r="G643" i="5" s="1"/>
  <c r="D559" i="4"/>
  <c r="E559" i="4" s="1"/>
  <c r="G559" i="4" s="1"/>
  <c r="F643" i="5" l="1"/>
  <c r="D644" i="5" s="1"/>
  <c r="E644" i="5" s="1"/>
  <c r="F644" i="5" s="1"/>
  <c r="F559" i="4"/>
  <c r="D645" i="5" l="1"/>
  <c r="E645" i="5" s="1"/>
  <c r="F645" i="5" s="1"/>
  <c r="D560" i="4"/>
  <c r="E560" i="4" s="1"/>
  <c r="G560" i="4" s="1"/>
  <c r="G644" i="5"/>
  <c r="D646" i="5" l="1"/>
  <c r="E646" i="5" s="1"/>
  <c r="F646" i="5" s="1"/>
  <c r="G645" i="5"/>
  <c r="F560" i="4"/>
  <c r="D647" i="5" l="1"/>
  <c r="E647" i="5" s="1"/>
  <c r="F647" i="5" s="1"/>
  <c r="G646" i="5"/>
  <c r="D561" i="4"/>
  <c r="E561" i="4" s="1"/>
  <c r="G561" i="4" s="1"/>
  <c r="F561" i="4" l="1"/>
  <c r="D562" i="4" s="1"/>
  <c r="E562" i="4" s="1"/>
  <c r="F562" i="4" s="1"/>
  <c r="D648" i="5"/>
  <c r="E648" i="5" s="1"/>
  <c r="F648" i="5" s="1"/>
  <c r="G647" i="5"/>
  <c r="G648" i="5" l="1"/>
  <c r="D649" i="5"/>
  <c r="E649" i="5" s="1"/>
  <c r="G649" i="5" s="1"/>
  <c r="D563" i="4"/>
  <c r="E563" i="4" s="1"/>
  <c r="F563" i="4" s="1"/>
  <c r="G562" i="4"/>
  <c r="G563" i="4" l="1"/>
  <c r="D564" i="4"/>
  <c r="E564" i="4" s="1"/>
  <c r="G564" i="4" s="1"/>
  <c r="F649" i="5"/>
  <c r="F564" i="4" l="1"/>
  <c r="D650" i="5"/>
  <c r="E650" i="5" s="1"/>
  <c r="G650" i="5" s="1"/>
  <c r="D565" i="4" l="1"/>
  <c r="E565" i="4" s="1"/>
  <c r="G565" i="4" s="1"/>
  <c r="F650" i="5"/>
  <c r="D651" i="5" l="1"/>
  <c r="E651" i="5" s="1"/>
  <c r="G651" i="5" s="1"/>
  <c r="F565" i="4"/>
  <c r="D566" i="4" l="1"/>
  <c r="E566" i="4" s="1"/>
  <c r="G566" i="4" s="1"/>
  <c r="F651" i="5"/>
  <c r="F566" i="4" l="1"/>
  <c r="D652" i="5"/>
  <c r="E652" i="5" s="1"/>
  <c r="G652" i="5" s="1"/>
  <c r="D567" i="4" l="1"/>
  <c r="E567" i="4" s="1"/>
  <c r="G567" i="4" s="1"/>
  <c r="F652" i="5"/>
  <c r="F567" i="4" l="1"/>
  <c r="D568" i="4" l="1"/>
  <c r="E568" i="4" s="1"/>
  <c r="G568" i="4" s="1"/>
  <c r="F568" i="4" l="1"/>
  <c r="D569" i="4" l="1"/>
  <c r="E569" i="4" s="1"/>
  <c r="G569" i="4" s="1"/>
  <c r="F569" i="4" l="1"/>
  <c r="D570" i="4" l="1"/>
  <c r="E570" i="4" s="1"/>
  <c r="G570" i="4" s="1"/>
  <c r="F570" i="4" l="1"/>
  <c r="D571" i="4" l="1"/>
  <c r="E571" i="4" s="1"/>
  <c r="G571" i="4" s="1"/>
  <c r="F571" i="4" l="1"/>
  <c r="D572" i="4" l="1"/>
  <c r="E572" i="4" s="1"/>
  <c r="G572" i="4" s="1"/>
  <c r="F572" i="4" l="1"/>
  <c r="D573" i="4" l="1"/>
  <c r="E573" i="4" s="1"/>
  <c r="G573" i="4" s="1"/>
  <c r="F573" i="4" l="1"/>
  <c r="D574" i="4" l="1"/>
  <c r="E574" i="4" s="1"/>
  <c r="G574" i="4" s="1"/>
  <c r="F574" i="4" l="1"/>
  <c r="D575" i="4" l="1"/>
  <c r="E575" i="4" s="1"/>
  <c r="G575" i="4" s="1"/>
  <c r="F575" i="4" l="1"/>
  <c r="D576" i="4" l="1"/>
  <c r="E576" i="4" s="1"/>
  <c r="G576" i="4" s="1"/>
  <c r="F576" i="4" l="1"/>
  <c r="D577" i="4" l="1"/>
  <c r="E577" i="4" s="1"/>
  <c r="G577" i="4" s="1"/>
  <c r="F577" i="4" l="1"/>
  <c r="D578" i="4" l="1"/>
  <c r="E578" i="4" s="1"/>
  <c r="G578" i="4" s="1"/>
  <c r="F578" i="4" l="1"/>
  <c r="D579" i="4" l="1"/>
  <c r="E579" i="4" s="1"/>
  <c r="G579" i="4" s="1"/>
  <c r="F579" i="4" l="1"/>
  <c r="D580" i="4" l="1"/>
  <c r="E580" i="4" s="1"/>
  <c r="G580" i="4" s="1"/>
  <c r="F580" i="4" l="1"/>
  <c r="D581" i="4" l="1"/>
  <c r="E581" i="4" s="1"/>
  <c r="G581" i="4" s="1"/>
  <c r="F581" i="4" l="1"/>
  <c r="D582" i="4" l="1"/>
  <c r="E582" i="4" s="1"/>
  <c r="G582" i="4" s="1"/>
  <c r="F582" i="4" l="1"/>
  <c r="D583" i="4" l="1"/>
  <c r="E583" i="4" s="1"/>
  <c r="G583" i="4" s="1"/>
  <c r="F583" i="4" l="1"/>
  <c r="D584" i="4" l="1"/>
  <c r="E584" i="4" s="1"/>
  <c r="G584" i="4" s="1"/>
  <c r="F584" i="4" l="1"/>
  <c r="D585" i="4" l="1"/>
  <c r="E585" i="4" s="1"/>
  <c r="G585" i="4" s="1"/>
  <c r="F585" i="4" l="1"/>
  <c r="D586" i="4" l="1"/>
  <c r="E586" i="4" s="1"/>
  <c r="G586" i="4" s="1"/>
  <c r="F586" i="4" l="1"/>
  <c r="D587" i="4" l="1"/>
  <c r="E587" i="4" s="1"/>
  <c r="G587" i="4" s="1"/>
  <c r="F587" i="4" l="1"/>
  <c r="D588" i="4" l="1"/>
  <c r="E588" i="4" s="1"/>
  <c r="G588" i="4" s="1"/>
  <c r="F588" i="4" l="1"/>
  <c r="D589" i="4" l="1"/>
  <c r="E589" i="4" s="1"/>
  <c r="G589" i="4" s="1"/>
  <c r="F589" i="4" l="1"/>
  <c r="D590" i="4" l="1"/>
  <c r="E590" i="4" s="1"/>
  <c r="G590" i="4" s="1"/>
  <c r="F590" i="4" l="1"/>
  <c r="D591" i="4" l="1"/>
  <c r="E591" i="4" s="1"/>
  <c r="G591" i="4" s="1"/>
  <c r="F591" i="4" l="1"/>
  <c r="D592" i="4" l="1"/>
  <c r="E592" i="4" s="1"/>
  <c r="G592" i="4" s="1"/>
  <c r="F592" i="4" l="1"/>
  <c r="D593" i="4" l="1"/>
  <c r="E593" i="4" s="1"/>
  <c r="G593" i="4" s="1"/>
  <c r="F593" i="4" l="1"/>
  <c r="D594" i="4" l="1"/>
  <c r="E594" i="4" s="1"/>
  <c r="G594" i="4" s="1"/>
  <c r="F594" i="4" l="1"/>
  <c r="D595" i="4" l="1"/>
  <c r="E595" i="4" s="1"/>
  <c r="G595" i="4" s="1"/>
  <c r="F595" i="4" l="1"/>
  <c r="D596" i="4" l="1"/>
  <c r="E596" i="4" s="1"/>
  <c r="G596" i="4" s="1"/>
  <c r="F596" i="4" l="1"/>
  <c r="D597" i="4" l="1"/>
  <c r="E597" i="4" s="1"/>
  <c r="G597" i="4" s="1"/>
  <c r="F597" i="4" l="1"/>
  <c r="D598" i="4" l="1"/>
  <c r="E598" i="4" s="1"/>
  <c r="G598" i="4" s="1"/>
  <c r="F598" i="4" l="1"/>
  <c r="D599" i="4" l="1"/>
  <c r="E599" i="4" s="1"/>
  <c r="G599" i="4" s="1"/>
  <c r="F599" i="4" l="1"/>
  <c r="D600" i="4" l="1"/>
  <c r="E600" i="4" s="1"/>
  <c r="G600" i="4" s="1"/>
  <c r="F600" i="4" l="1"/>
  <c r="D601" i="4" l="1"/>
  <c r="E601" i="4" s="1"/>
  <c r="G601" i="4" s="1"/>
  <c r="F601" i="4" l="1"/>
  <c r="D602" i="4" l="1"/>
  <c r="E602" i="4" s="1"/>
  <c r="G602" i="4" s="1"/>
  <c r="F602" i="4" l="1"/>
  <c r="D603" i="4" l="1"/>
  <c r="E603" i="4" s="1"/>
  <c r="G603" i="4" s="1"/>
  <c r="F603" i="4" l="1"/>
  <c r="D604" i="4" l="1"/>
  <c r="E604" i="4" s="1"/>
  <c r="G604" i="4" s="1"/>
  <c r="F604" i="4" l="1"/>
  <c r="D605" i="4" l="1"/>
  <c r="E605" i="4" s="1"/>
  <c r="G605" i="4" s="1"/>
  <c r="F605" i="4" l="1"/>
  <c r="D606" i="4" l="1"/>
  <c r="E606" i="4" s="1"/>
  <c r="G606" i="4" s="1"/>
  <c r="F606" i="4" l="1"/>
  <c r="D607" i="4" l="1"/>
  <c r="E607" i="4" s="1"/>
  <c r="G607" i="4" s="1"/>
  <c r="F607" i="4" l="1"/>
  <c r="D608" i="4" l="1"/>
  <c r="E608" i="4" s="1"/>
  <c r="G608" i="4" s="1"/>
  <c r="F608" i="4" l="1"/>
  <c r="D609" i="4" l="1"/>
  <c r="E609" i="4" s="1"/>
  <c r="G609" i="4" s="1"/>
  <c r="F609" i="4" l="1"/>
  <c r="D610" i="4" l="1"/>
  <c r="E610" i="4" s="1"/>
  <c r="G610" i="4" s="1"/>
  <c r="F610" i="4" l="1"/>
  <c r="D611" i="4" l="1"/>
  <c r="E611" i="4" s="1"/>
  <c r="G611" i="4" s="1"/>
  <c r="F611" i="4" l="1"/>
  <c r="D612" i="4" l="1"/>
  <c r="E612" i="4" s="1"/>
  <c r="G612" i="4" s="1"/>
  <c r="F612" i="4" l="1"/>
  <c r="D613" i="4" l="1"/>
  <c r="E613" i="4" s="1"/>
  <c r="G613" i="4" s="1"/>
  <c r="F613" i="4" l="1"/>
  <c r="D614" i="4" l="1"/>
  <c r="E614" i="4" s="1"/>
  <c r="G614" i="4" s="1"/>
  <c r="F614" i="4" l="1"/>
  <c r="D615" i="4" l="1"/>
  <c r="E615" i="4" s="1"/>
  <c r="G615" i="4" s="1"/>
  <c r="F615" i="4" l="1"/>
  <c r="D616" i="4" l="1"/>
  <c r="E616" i="4" s="1"/>
  <c r="G616" i="4" s="1"/>
  <c r="F616" i="4" l="1"/>
  <c r="D617" i="4" l="1"/>
  <c r="E617" i="4" s="1"/>
  <c r="G617" i="4" s="1"/>
  <c r="F617" i="4" l="1"/>
  <c r="D618" i="4" l="1"/>
  <c r="E618" i="4" s="1"/>
  <c r="G618" i="4" s="1"/>
  <c r="F618" i="4" l="1"/>
  <c r="D619" i="4" l="1"/>
  <c r="E619" i="4" s="1"/>
  <c r="G619" i="4" s="1"/>
  <c r="F619" i="4" l="1"/>
  <c r="D620" i="4" l="1"/>
  <c r="E620" i="4" s="1"/>
  <c r="G620" i="4" s="1"/>
  <c r="F620" i="4" l="1"/>
  <c r="D621" i="4" l="1"/>
  <c r="E621" i="4" s="1"/>
  <c r="G621" i="4" s="1"/>
  <c r="F621" i="4" l="1"/>
  <c r="D622" i="4" l="1"/>
  <c r="E622" i="4" s="1"/>
  <c r="G622" i="4" s="1"/>
  <c r="F622" i="4" l="1"/>
  <c r="D623" i="4" l="1"/>
  <c r="E623" i="4" s="1"/>
  <c r="G623" i="4" s="1"/>
  <c r="F623" i="4" l="1"/>
  <c r="D624" i="4" l="1"/>
  <c r="E624" i="4" s="1"/>
  <c r="G624" i="4" s="1"/>
  <c r="F624" i="4" l="1"/>
  <c r="D625" i="4" l="1"/>
  <c r="E625" i="4" s="1"/>
  <c r="G625" i="4" s="1"/>
  <c r="F625" i="4" l="1"/>
  <c r="D626" i="4" l="1"/>
  <c r="E626" i="4" s="1"/>
  <c r="G626" i="4" s="1"/>
  <c r="F626" i="4" l="1"/>
  <c r="D627" i="4" l="1"/>
  <c r="E627" i="4" s="1"/>
  <c r="G627" i="4" s="1"/>
  <c r="F627" i="4" l="1"/>
  <c r="D628" i="4" l="1"/>
  <c r="E628" i="4" s="1"/>
  <c r="G628" i="4" s="1"/>
  <c r="F628" i="4" l="1"/>
  <c r="D629" i="4" l="1"/>
  <c r="E629" i="4" s="1"/>
  <c r="G629" i="4" s="1"/>
  <c r="F629" i="4" l="1"/>
  <c r="D630" i="4" l="1"/>
  <c r="E630" i="4" s="1"/>
  <c r="G630" i="4" s="1"/>
  <c r="F630" i="4" l="1"/>
  <c r="D631" i="4" l="1"/>
  <c r="E631" i="4" s="1"/>
  <c r="G631" i="4" s="1"/>
  <c r="F631" i="4" l="1"/>
  <c r="D632" i="4" l="1"/>
  <c r="E632" i="4" s="1"/>
  <c r="G632" i="4" s="1"/>
  <c r="F632" i="4" l="1"/>
  <c r="D633" i="4" l="1"/>
  <c r="E633" i="4" s="1"/>
  <c r="G633" i="4" s="1"/>
  <c r="F633" i="4" l="1"/>
  <c r="D634" i="4" l="1"/>
  <c r="E634" i="4" s="1"/>
  <c r="G634" i="4" s="1"/>
  <c r="F634" i="4" l="1"/>
  <c r="D635" i="4" l="1"/>
  <c r="E635" i="4" s="1"/>
  <c r="G635" i="4" s="1"/>
  <c r="F635" i="4" l="1"/>
  <c r="D636" i="4" l="1"/>
  <c r="E636" i="4" s="1"/>
  <c r="G636" i="4" s="1"/>
  <c r="F636" i="4" l="1"/>
  <c r="D637" i="4" l="1"/>
  <c r="E637" i="4" s="1"/>
  <c r="G637" i="4" s="1"/>
  <c r="F637" i="4" l="1"/>
  <c r="D638" i="4" l="1"/>
  <c r="E638" i="4" s="1"/>
  <c r="G638" i="4" s="1"/>
  <c r="F638" i="4" l="1"/>
  <c r="D639" i="4" l="1"/>
  <c r="E639" i="4" s="1"/>
  <c r="G639" i="4" s="1"/>
  <c r="F639" i="4" l="1"/>
  <c r="D640" i="4" l="1"/>
  <c r="E640" i="4" s="1"/>
  <c r="G640" i="4" s="1"/>
  <c r="F640" i="4" l="1"/>
  <c r="D641" i="4" l="1"/>
  <c r="E641" i="4" s="1"/>
  <c r="G641" i="4" s="1"/>
  <c r="F641" i="4" l="1"/>
  <c r="D642" i="4" l="1"/>
  <c r="E642" i="4" s="1"/>
  <c r="G642" i="4" s="1"/>
  <c r="F642" i="4" l="1"/>
  <c r="D643" i="4" l="1"/>
  <c r="E643" i="4" s="1"/>
  <c r="G643" i="4" s="1"/>
  <c r="F643" i="4" l="1"/>
  <c r="D644" i="4" l="1"/>
  <c r="E644" i="4" s="1"/>
  <c r="G644" i="4" s="1"/>
  <c r="F644" i="4" l="1"/>
  <c r="D645" i="4" l="1"/>
  <c r="E645" i="4" s="1"/>
  <c r="G645" i="4" s="1"/>
  <c r="F645" i="4" l="1"/>
  <c r="D646" i="4" l="1"/>
  <c r="E646" i="4" s="1"/>
  <c r="G646" i="4" s="1"/>
  <c r="F646" i="4" l="1"/>
  <c r="D647" i="4" l="1"/>
  <c r="E647" i="4" s="1"/>
  <c r="G647" i="4" s="1"/>
  <c r="F647" i="4" l="1"/>
  <c r="D648" i="4" l="1"/>
  <c r="E648" i="4" s="1"/>
  <c r="G648" i="4" s="1"/>
  <c r="F648" i="4" l="1"/>
  <c r="D649" i="4" l="1"/>
  <c r="E649" i="4" s="1"/>
  <c r="G649" i="4" s="1"/>
  <c r="F649" i="4" l="1"/>
  <c r="D650" i="4" l="1"/>
  <c r="E650" i="4" s="1"/>
  <c r="G650" i="4" s="1"/>
  <c r="F650" i="4" l="1"/>
  <c r="D651" i="4" l="1"/>
  <c r="E651" i="4" s="1"/>
  <c r="G651" i="4" s="1"/>
  <c r="F651" i="4" l="1"/>
  <c r="D652" i="4" l="1"/>
  <c r="E652" i="4" s="1"/>
  <c r="G652" i="4" s="1"/>
  <c r="F652" i="4" l="1"/>
  <c r="D653" i="4" l="1"/>
  <c r="E653" i="4" s="1"/>
  <c r="G653" i="4" s="1"/>
  <c r="F653" i="4" l="1"/>
  <c r="D654" i="4" l="1"/>
  <c r="E654" i="4" s="1"/>
  <c r="G654" i="4" s="1"/>
  <c r="F654" i="4" l="1"/>
</calcChain>
</file>

<file path=xl/sharedStrings.xml><?xml version="1.0" encoding="utf-8"?>
<sst xmlns="http://schemas.openxmlformats.org/spreadsheetml/2006/main" count="109" uniqueCount="45">
  <si>
    <t>DIFERENCIA EXISTENTE EN LA CUOTA DEL PRESTAMO HIPOTECARIO , CON O SIN VINCULACIÓN DE SEGURO</t>
  </si>
  <si>
    <t>Capital prestamo hipotecario</t>
  </si>
  <si>
    <t xml:space="preserve">Numero de Años </t>
  </si>
  <si>
    <t>Euribor</t>
  </si>
  <si>
    <t>Diferencial con Seguro en el Banco</t>
  </si>
  <si>
    <t>Diferencial sin Seguro en el Banco</t>
  </si>
  <si>
    <t>Cuota anual sin Seguro en el Banco</t>
  </si>
  <si>
    <t>Cuota anual con Seguro en el Banco</t>
  </si>
  <si>
    <t>Diferencia anual</t>
  </si>
  <si>
    <t>anual</t>
  </si>
  <si>
    <t>Cuota mensual sin el  Seguro en el Banco</t>
  </si>
  <si>
    <t>Cuota mensual con el  Seguro en el Banco</t>
  </si>
  <si>
    <t>Diferencia mensual</t>
  </si>
  <si>
    <t>mes</t>
  </si>
  <si>
    <t>Diferencial - margen sobre el euribor que aplica el banco.</t>
  </si>
  <si>
    <t xml:space="preserve">En esta hoja las celda a modificar serian capital préstamo hipotecario, duración del préstamo y los diferentes direnciales teniendo en cuenta si se </t>
  </si>
  <si>
    <t>si se contrata el Seguro en el Banco o en Liberty</t>
  </si>
  <si>
    <t xml:space="preserve">Cuadro de amortización de un préstamo francés </t>
  </si>
  <si>
    <t>Principal</t>
  </si>
  <si>
    <r>
      <t xml:space="preserve">Co=a </t>
    </r>
    <r>
      <rPr>
        <sz val="20"/>
        <rFont val="Arial"/>
        <family val="2"/>
      </rPr>
      <t>a</t>
    </r>
    <r>
      <rPr>
        <sz val="11"/>
        <color theme="1"/>
        <rFont val="Calibri"/>
        <family val="2"/>
        <scheme val="minor"/>
      </rPr>
      <t>n¬i</t>
    </r>
  </si>
  <si>
    <t>Duración</t>
  </si>
  <si>
    <t>años</t>
  </si>
  <si>
    <t>Tipo Interes</t>
  </si>
  <si>
    <t>Diferencial Seguro Banco</t>
  </si>
  <si>
    <t>Tipo interés</t>
  </si>
  <si>
    <t>Tipo de Crecimiento</t>
  </si>
  <si>
    <t>D</t>
  </si>
  <si>
    <t>Capital Minimo</t>
  </si>
  <si>
    <t>Año</t>
  </si>
  <si>
    <t>Término</t>
  </si>
  <si>
    <t>Couta</t>
  </si>
  <si>
    <t>Cuota</t>
  </si>
  <si>
    <t>Capital</t>
  </si>
  <si>
    <t>Amotizativo</t>
  </si>
  <si>
    <t>Interes</t>
  </si>
  <si>
    <t>Amortización</t>
  </si>
  <si>
    <t>Vivo</t>
  </si>
  <si>
    <t>amortizado</t>
  </si>
  <si>
    <t>Diferencial</t>
  </si>
  <si>
    <t>meses</t>
  </si>
  <si>
    <t>Tipo interes</t>
  </si>
  <si>
    <t>Tipo diferencia S.Banco</t>
  </si>
  <si>
    <t>Tipo interés con diferencial</t>
  </si>
  <si>
    <t>mensual</t>
  </si>
  <si>
    <t>Diferencial S.Liberty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</si>
</sst>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0%"/>
    <numFmt numFmtId="165" formatCode="_-* #,##0\ _€_-;\-* #,##0\ _€_-;_-* &quot;-&quot;??\ _€_-;_-@_-"/>
  </numFmts>
  <fonts count="6">
    <font>
      <sz val="11"/>
      <color theme="1"/>
      <name val="Calibri"/>
      <family val="2"/>
      <scheme val="minor"/>
    </font>
    <font>
      <sz val="10"/>
      <name val="Arial"/>
    </font>
    <font>
      <sz val="2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44" fontId="4" fillId="2" borderId="0" xfId="1" applyFont="1" applyFill="1" applyBorder="1"/>
    <xf numFmtId="0" fontId="0" fillId="0" borderId="0" xfId="0" quotePrefix="1" applyAlignment="1">
      <alignment horizontal="left"/>
    </xf>
    <xf numFmtId="9" fontId="0" fillId="2" borderId="0" xfId="0" applyNumberForma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4" borderId="7" xfId="0" applyFill="1" applyBorder="1"/>
    <xf numFmtId="44" fontId="4" fillId="4" borderId="8" xfId="1" applyFont="1" applyFill="1" applyBorder="1"/>
    <xf numFmtId="44" fontId="4" fillId="4" borderId="9" xfId="1" applyFont="1" applyFill="1" applyBorder="1"/>
    <xf numFmtId="0" fontId="0" fillId="4" borderId="10" xfId="0" applyFill="1" applyBorder="1"/>
    <xf numFmtId="44" fontId="4" fillId="4" borderId="11" xfId="1" applyFont="1" applyFill="1" applyBorder="1"/>
    <xf numFmtId="44" fontId="4" fillId="4" borderId="12" xfId="1" applyFont="1" applyFill="1" applyBorder="1"/>
    <xf numFmtId="10" fontId="0" fillId="2" borderId="0" xfId="0" applyNumberFormat="1" applyFill="1"/>
    <xf numFmtId="164" fontId="0" fillId="2" borderId="0" xfId="0" applyNumberFormat="1" applyFill="1"/>
    <xf numFmtId="10" fontId="4" fillId="2" borderId="0" xfId="3" applyNumberFormat="1" applyFont="1" applyFill="1" applyBorder="1"/>
    <xf numFmtId="0" fontId="5" fillId="0" borderId="0" xfId="0" applyFont="1"/>
    <xf numFmtId="0" fontId="5" fillId="5" borderId="0" xfId="0" applyFont="1" applyFill="1"/>
    <xf numFmtId="0" fontId="0" fillId="5" borderId="0" xfId="0" applyFill="1"/>
    <xf numFmtId="44" fontId="0" fillId="5" borderId="0" xfId="0" applyNumberFormat="1" applyFill="1" applyProtection="1">
      <protection hidden="1"/>
    </xf>
    <xf numFmtId="44" fontId="0" fillId="5" borderId="0" xfId="0" applyNumberFormat="1" applyFill="1"/>
    <xf numFmtId="165" fontId="4" fillId="6" borderId="0" xfId="2" applyNumberFormat="1" applyFont="1" applyFill="1" applyAlignment="1" applyProtection="1">
      <alignment horizontal="right"/>
      <protection locked="0"/>
    </xf>
    <xf numFmtId="0" fontId="0" fillId="6" borderId="0" xfId="0" applyFill="1" applyAlignment="1" applyProtection="1">
      <alignment horizontal="right"/>
      <protection locked="0"/>
    </xf>
    <xf numFmtId="10" fontId="4" fillId="6" borderId="0" xfId="3" applyNumberFormat="1" applyFont="1" applyFill="1" applyAlignment="1" applyProtection="1">
      <alignment horizontal="right"/>
      <protection locked="0"/>
    </xf>
  </cellXfs>
  <cellStyles count="4">
    <cellStyle name="Euro" xfId="1" xr:uid="{00000000-0005-0000-0000-000000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2"/>
  <sheetViews>
    <sheetView tabSelected="1" workbookViewId="0">
      <selection activeCell="B13" sqref="B13"/>
    </sheetView>
  </sheetViews>
  <sheetFormatPr defaultColWidth="11.42578125" defaultRowHeight="15"/>
  <cols>
    <col min="1" max="1" width="38.28515625" customWidth="1"/>
    <col min="2" max="2" width="12" bestFit="1" customWidth="1"/>
  </cols>
  <sheetData>
    <row r="2" spans="1:3">
      <c r="A2" s="20" t="s">
        <v>0</v>
      </c>
    </row>
    <row r="4" spans="1:3">
      <c r="A4" s="22"/>
      <c r="B4" s="22"/>
      <c r="C4" s="22"/>
    </row>
    <row r="5" spans="1:3">
      <c r="A5" s="21" t="s">
        <v>1</v>
      </c>
      <c r="B5" s="25">
        <v>200000</v>
      </c>
      <c r="C5" s="22"/>
    </row>
    <row r="6" spans="1:3">
      <c r="A6" s="21" t="s">
        <v>2</v>
      </c>
      <c r="B6" s="26">
        <v>25</v>
      </c>
      <c r="C6" s="22"/>
    </row>
    <row r="7" spans="1:3">
      <c r="A7" s="21" t="s">
        <v>3</v>
      </c>
      <c r="B7" s="27">
        <v>3.7999999999999999E-2</v>
      </c>
      <c r="C7" s="22"/>
    </row>
    <row r="8" spans="1:3">
      <c r="A8" s="21" t="s">
        <v>4</v>
      </c>
      <c r="B8" s="27">
        <v>3.5999999999999997E-2</v>
      </c>
      <c r="C8" s="22"/>
    </row>
    <row r="9" spans="1:3">
      <c r="A9" s="21" t="s">
        <v>5</v>
      </c>
      <c r="B9" s="27">
        <v>3.7999999999999999E-2</v>
      </c>
      <c r="C9" s="22"/>
    </row>
    <row r="10" spans="1:3">
      <c r="A10" s="21"/>
      <c r="B10" s="22"/>
      <c r="C10" s="22"/>
    </row>
    <row r="11" spans="1:3">
      <c r="A11" s="21" t="s">
        <v>6</v>
      </c>
      <c r="B11" s="23">
        <f>+'prestamo anual S.Liberty'!C14</f>
        <v>18099.791629565505</v>
      </c>
      <c r="C11" s="22"/>
    </row>
    <row r="12" spans="1:3">
      <c r="A12" s="21" t="s">
        <v>7</v>
      </c>
      <c r="B12" s="23">
        <f>+'prestamo anual  S.Banco'!C14</f>
        <v>17785.020648493937</v>
      </c>
      <c r="C12" s="22"/>
    </row>
    <row r="13" spans="1:3">
      <c r="A13" s="21" t="s">
        <v>8</v>
      </c>
      <c r="B13" s="23">
        <f>+B11-B12</f>
        <v>314.7709810715678</v>
      </c>
      <c r="C13" s="22" t="s">
        <v>9</v>
      </c>
    </row>
    <row r="14" spans="1:3">
      <c r="A14" s="21"/>
      <c r="B14" s="24"/>
      <c r="C14" s="22"/>
    </row>
    <row r="15" spans="1:3">
      <c r="A15" s="21"/>
      <c r="B15" s="22"/>
      <c r="C15" s="22"/>
    </row>
    <row r="16" spans="1:3">
      <c r="A16" s="21" t="s">
        <v>10</v>
      </c>
      <c r="B16" s="23">
        <f>+'prestamo mensual S. Liberty'!C14</f>
        <v>1458.1939399941168</v>
      </c>
      <c r="C16" s="22"/>
    </row>
    <row r="17" spans="1:3">
      <c r="A17" s="21" t="s">
        <v>11</v>
      </c>
      <c r="B17" s="23">
        <f>+'prestamo mensual S.banco'!C14</f>
        <v>1434.0729749549814</v>
      </c>
      <c r="C17" s="22"/>
    </row>
    <row r="18" spans="1:3">
      <c r="A18" s="21" t="s">
        <v>12</v>
      </c>
      <c r="B18" s="23">
        <f>+B16-B17</f>
        <v>24.120965039135399</v>
      </c>
      <c r="C18" s="22" t="s">
        <v>13</v>
      </c>
    </row>
    <row r="20" spans="1:3">
      <c r="A20" s="20" t="s">
        <v>14</v>
      </c>
    </row>
    <row r="21" spans="1:3">
      <c r="A21" t="s">
        <v>15</v>
      </c>
    </row>
    <row r="22" spans="1:3">
      <c r="A22" t="s">
        <v>16</v>
      </c>
    </row>
  </sheetData>
  <sheetProtection password="EF70" sheet="1"/>
  <pageMargins left="0.7" right="0.7" top="0.75" bottom="0.75" header="0.3" footer="0.3"/>
  <pageSetup paperSize="9" orientation="portrait" verticalDpi="0" r:id="rId1"/>
  <ignoredErrors>
    <ignoredError sqref="B12:B13 B16:B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3"/>
  <sheetViews>
    <sheetView workbookViewId="0">
      <selection activeCell="C6" sqref="C6"/>
    </sheetView>
  </sheetViews>
  <sheetFormatPr defaultColWidth="11.42578125" defaultRowHeight="15"/>
  <cols>
    <col min="1" max="1" width="2.5703125" customWidth="1"/>
    <col min="2" max="2" width="39" customWidth="1"/>
    <col min="3" max="3" width="13" bestFit="1" customWidth="1"/>
    <col min="4" max="4" width="19.42578125" customWidth="1"/>
    <col min="5" max="5" width="15.42578125" bestFit="1" customWidth="1"/>
    <col min="6" max="6" width="12.85546875" bestFit="1" customWidth="1"/>
    <col min="7" max="7" width="16.28515625" bestFit="1" customWidth="1"/>
    <col min="8" max="8" width="2" customWidth="1"/>
    <col min="9" max="9" width="11.5703125" bestFit="1" customWidth="1"/>
    <col min="10" max="10" width="15.42578125" bestFit="1" customWidth="1"/>
  </cols>
  <sheetData>
    <row r="2" spans="2:9">
      <c r="B2" s="1" t="s">
        <v>17</v>
      </c>
      <c r="C2" s="1"/>
      <c r="D2" s="1"/>
      <c r="E2" s="1"/>
    </row>
    <row r="3" spans="2:9" ht="25.5">
      <c r="B3" s="1" t="s">
        <v>18</v>
      </c>
      <c r="C3" s="2">
        <f>+Proyecto!B5</f>
        <v>200000</v>
      </c>
      <c r="D3" s="1"/>
      <c r="E3" s="1"/>
      <c r="G3" s="3" t="s">
        <v>19</v>
      </c>
    </row>
    <row r="4" spans="2:9">
      <c r="B4" s="1" t="s">
        <v>20</v>
      </c>
      <c r="C4" s="1">
        <f>+Proyecto!B6</f>
        <v>25</v>
      </c>
      <c r="D4" s="1" t="s">
        <v>21</v>
      </c>
      <c r="E4" s="1"/>
    </row>
    <row r="5" spans="2:9">
      <c r="B5" s="1" t="s">
        <v>22</v>
      </c>
      <c r="C5" s="4">
        <f>+Proyecto!B7</f>
        <v>3.7999999999999999E-2</v>
      </c>
      <c r="D5" s="1"/>
      <c r="E5" s="1"/>
    </row>
    <row r="6" spans="2:9">
      <c r="B6" s="1" t="s">
        <v>23</v>
      </c>
      <c r="C6" s="4">
        <f>+Proyecto!B8</f>
        <v>3.5999999999999997E-2</v>
      </c>
      <c r="D6" s="1"/>
      <c r="E6" s="1"/>
    </row>
    <row r="7" spans="2:9">
      <c r="B7" s="1" t="s">
        <v>24</v>
      </c>
      <c r="C7" s="4">
        <f>+C5+C6</f>
        <v>7.3999999999999996E-2</v>
      </c>
      <c r="D7" s="1" t="s">
        <v>9</v>
      </c>
      <c r="E7" s="1"/>
    </row>
    <row r="8" spans="2:9">
      <c r="B8" s="1" t="s">
        <v>25</v>
      </c>
      <c r="C8" s="1"/>
      <c r="D8" s="1" t="s">
        <v>26</v>
      </c>
      <c r="E8" s="1"/>
    </row>
    <row r="9" spans="2:9">
      <c r="B9" s="1" t="s">
        <v>27</v>
      </c>
      <c r="C9" s="4">
        <v>0.2</v>
      </c>
    </row>
    <row r="10" spans="2:9" ht="15.75" thickBot="1"/>
    <row r="11" spans="2:9">
      <c r="B11" s="5" t="s">
        <v>28</v>
      </c>
      <c r="C11" s="6" t="s">
        <v>29</v>
      </c>
      <c r="D11" s="6" t="s">
        <v>30</v>
      </c>
      <c r="E11" s="6" t="s">
        <v>31</v>
      </c>
      <c r="F11" s="6" t="s">
        <v>32</v>
      </c>
      <c r="G11" s="7" t="s">
        <v>32</v>
      </c>
    </row>
    <row r="12" spans="2:9" ht="15.75" thickBot="1">
      <c r="B12" s="8"/>
      <c r="C12" s="9" t="s">
        <v>33</v>
      </c>
      <c r="D12" s="9" t="s">
        <v>34</v>
      </c>
      <c r="E12" s="9" t="s">
        <v>35</v>
      </c>
      <c r="F12" s="9" t="s">
        <v>36</v>
      </c>
      <c r="G12" s="10" t="s">
        <v>37</v>
      </c>
    </row>
    <row r="13" spans="2:9">
      <c r="B13" s="11"/>
      <c r="C13" s="12"/>
      <c r="D13" s="12"/>
      <c r="E13" s="12"/>
      <c r="F13" s="12">
        <f>+C3</f>
        <v>200000</v>
      </c>
      <c r="G13" s="13"/>
    </row>
    <row r="14" spans="2:9">
      <c r="B14" s="14">
        <v>1</v>
      </c>
      <c r="C14" s="15">
        <f t="shared" ref="C14:C45" si="0">+IF($D$8="D",IF(B14=0,0,$C$3*$C$7/(1-(1+$C$7)^-$C$4)),0)</f>
        <v>17785.020648493937</v>
      </c>
      <c r="D14" s="15">
        <f t="shared" ref="D14:D45" si="1">+IF($D$8="D",$C$7*F13,0)</f>
        <v>14800</v>
      </c>
      <c r="E14" s="15">
        <f>+C14-D14</f>
        <v>2985.0206484939372</v>
      </c>
      <c r="F14" s="15">
        <f>+MAX($F$13*$C$9,F13-E14)</f>
        <v>197014.97935150607</v>
      </c>
      <c r="G14" s="16">
        <f>+G13+E14</f>
        <v>2985.0206484939372</v>
      </c>
      <c r="I14">
        <f>+C14/12</f>
        <v>1482.0850540411614</v>
      </c>
    </row>
    <row r="15" spans="2:9">
      <c r="B15" s="14">
        <f t="shared" ref="B15:B22" si="2">+IF(B14=0,0,IF(B14+1&lt;=$C$4,B14+1,0))</f>
        <v>2</v>
      </c>
      <c r="C15" s="15">
        <f t="shared" si="0"/>
        <v>17785.020648493937</v>
      </c>
      <c r="D15" s="15">
        <f t="shared" si="1"/>
        <v>14579.108472011449</v>
      </c>
      <c r="E15" s="15">
        <f>+C15-D15</f>
        <v>3205.9121764824886</v>
      </c>
      <c r="F15" s="15">
        <f t="shared" ref="F15:F63" si="3">+MAX($F$13*$C$9,F14-E15)</f>
        <v>193809.06717502358</v>
      </c>
      <c r="G15" s="16">
        <f>+G14+E15</f>
        <v>6190.9328249764258</v>
      </c>
    </row>
    <row r="16" spans="2:9">
      <c r="B16" s="14">
        <f t="shared" si="2"/>
        <v>3</v>
      </c>
      <c r="C16" s="15">
        <f t="shared" si="0"/>
        <v>17785.020648493937</v>
      </c>
      <c r="D16" s="15">
        <f t="shared" si="1"/>
        <v>14341.870970951744</v>
      </c>
      <c r="E16" s="15">
        <f>+C16-D16</f>
        <v>3443.1496775421929</v>
      </c>
      <c r="F16" s="15">
        <f t="shared" si="3"/>
        <v>190365.91749748139</v>
      </c>
      <c r="G16" s="16">
        <f>+G15+E16</f>
        <v>9634.0825025186186</v>
      </c>
    </row>
    <row r="17" spans="2:7">
      <c r="B17" s="14">
        <f t="shared" si="2"/>
        <v>4</v>
      </c>
      <c r="C17" s="15">
        <f t="shared" si="0"/>
        <v>17785.020648493937</v>
      </c>
      <c r="D17" s="15">
        <f t="shared" si="1"/>
        <v>14087.077894813623</v>
      </c>
      <c r="E17" s="15">
        <f t="shared" ref="E17:E63" si="4">+C17-D17</f>
        <v>3697.9427536803141</v>
      </c>
      <c r="F17" s="15">
        <f t="shared" si="3"/>
        <v>186667.97474380108</v>
      </c>
      <c r="G17" s="16">
        <f t="shared" ref="G17:G63" si="5">+G16+E17</f>
        <v>13332.025256198933</v>
      </c>
    </row>
    <row r="18" spans="2:7">
      <c r="B18" s="14">
        <f t="shared" si="2"/>
        <v>5</v>
      </c>
      <c r="C18" s="15">
        <f t="shared" si="0"/>
        <v>17785.020648493937</v>
      </c>
      <c r="D18" s="15">
        <f t="shared" si="1"/>
        <v>13813.430131041279</v>
      </c>
      <c r="E18" s="15">
        <f t="shared" si="4"/>
        <v>3971.5905174526579</v>
      </c>
      <c r="F18" s="15">
        <f t="shared" si="3"/>
        <v>182696.38422634843</v>
      </c>
      <c r="G18" s="16">
        <f t="shared" si="5"/>
        <v>17303.615773651589</v>
      </c>
    </row>
    <row r="19" spans="2:7">
      <c r="B19" s="14">
        <f t="shared" si="2"/>
        <v>6</v>
      </c>
      <c r="C19" s="15">
        <f t="shared" si="0"/>
        <v>17785.020648493937</v>
      </c>
      <c r="D19" s="15">
        <f t="shared" si="1"/>
        <v>13519.532432749782</v>
      </c>
      <c r="E19" s="15">
        <f t="shared" si="4"/>
        <v>4265.4882157441552</v>
      </c>
      <c r="F19" s="15">
        <f t="shared" si="3"/>
        <v>178430.89601060428</v>
      </c>
      <c r="G19" s="16">
        <f t="shared" si="5"/>
        <v>21569.103989395742</v>
      </c>
    </row>
    <row r="20" spans="2:7">
      <c r="B20" s="14">
        <f t="shared" si="2"/>
        <v>7</v>
      </c>
      <c r="C20" s="15">
        <f t="shared" si="0"/>
        <v>17785.020648493937</v>
      </c>
      <c r="D20" s="15">
        <f t="shared" si="1"/>
        <v>13203.886304784715</v>
      </c>
      <c r="E20" s="15">
        <f t="shared" si="4"/>
        <v>4581.1343437092219</v>
      </c>
      <c r="F20" s="15">
        <f t="shared" si="3"/>
        <v>173849.76166689506</v>
      </c>
      <c r="G20" s="16">
        <f t="shared" si="5"/>
        <v>26150.238333104964</v>
      </c>
    </row>
    <row r="21" spans="2:7">
      <c r="B21" s="14">
        <f t="shared" si="2"/>
        <v>8</v>
      </c>
      <c r="C21" s="15">
        <f t="shared" si="0"/>
        <v>17785.020648493937</v>
      </c>
      <c r="D21" s="15">
        <f t="shared" si="1"/>
        <v>12864.882363350234</v>
      </c>
      <c r="E21" s="15">
        <f t="shared" si="4"/>
        <v>4920.1382851437029</v>
      </c>
      <c r="F21" s="15">
        <f t="shared" si="3"/>
        <v>168929.62338175136</v>
      </c>
      <c r="G21" s="16">
        <f t="shared" si="5"/>
        <v>31070.376618248665</v>
      </c>
    </row>
    <row r="22" spans="2:7">
      <c r="B22" s="14">
        <f t="shared" si="2"/>
        <v>9</v>
      </c>
      <c r="C22" s="15">
        <f t="shared" si="0"/>
        <v>17785.020648493937</v>
      </c>
      <c r="D22" s="15">
        <f t="shared" si="1"/>
        <v>12500.7921302496</v>
      </c>
      <c r="E22" s="15">
        <f t="shared" si="4"/>
        <v>5284.2285182443375</v>
      </c>
      <c r="F22" s="15">
        <f t="shared" si="3"/>
        <v>163645.39486350701</v>
      </c>
      <c r="G22" s="16">
        <f t="shared" si="5"/>
        <v>36354.605136493003</v>
      </c>
    </row>
    <row r="23" spans="2:7">
      <c r="B23" s="14">
        <f>+IF(B22=0,0,IF(B22+1&lt;=$C$4,B22+1,0))</f>
        <v>10</v>
      </c>
      <c r="C23" s="15">
        <f t="shared" si="0"/>
        <v>17785.020648493937</v>
      </c>
      <c r="D23" s="15">
        <f t="shared" si="1"/>
        <v>12109.759219899519</v>
      </c>
      <c r="E23" s="15">
        <f t="shared" si="4"/>
        <v>5675.2614285944182</v>
      </c>
      <c r="F23" s="15">
        <f t="shared" si="3"/>
        <v>157970.1334349126</v>
      </c>
      <c r="G23" s="16">
        <f t="shared" si="5"/>
        <v>42029.866565087417</v>
      </c>
    </row>
    <row r="24" spans="2:7">
      <c r="B24" s="14">
        <f t="shared" ref="B24:B63" si="6">+IF(B23=0,0,IF(B23+1&lt;=$C$4,B23+1,0))</f>
        <v>11</v>
      </c>
      <c r="C24" s="15">
        <f t="shared" si="0"/>
        <v>17785.020648493937</v>
      </c>
      <c r="D24" s="15">
        <f t="shared" si="1"/>
        <v>11689.789874183532</v>
      </c>
      <c r="E24" s="15">
        <f t="shared" si="4"/>
        <v>6095.2307743104047</v>
      </c>
      <c r="F24" s="15">
        <f t="shared" si="3"/>
        <v>151874.90266060218</v>
      </c>
      <c r="G24" s="16">
        <f t="shared" si="5"/>
        <v>48125.09733939782</v>
      </c>
    </row>
    <row r="25" spans="2:7">
      <c r="B25" s="14">
        <f t="shared" si="6"/>
        <v>12</v>
      </c>
      <c r="C25" s="15">
        <f t="shared" si="0"/>
        <v>17785.020648493937</v>
      </c>
      <c r="D25" s="15">
        <f t="shared" si="1"/>
        <v>11238.74279688456</v>
      </c>
      <c r="E25" s="15">
        <f t="shared" si="4"/>
        <v>6546.2778516093767</v>
      </c>
      <c r="F25" s="15">
        <f t="shared" si="3"/>
        <v>145328.62480899281</v>
      </c>
      <c r="G25" s="16">
        <f t="shared" si="5"/>
        <v>54671.375191007195</v>
      </c>
    </row>
    <row r="26" spans="2:7">
      <c r="B26" s="14">
        <f t="shared" si="6"/>
        <v>13</v>
      </c>
      <c r="C26" s="15">
        <f t="shared" si="0"/>
        <v>17785.020648493937</v>
      </c>
      <c r="D26" s="15">
        <f t="shared" si="1"/>
        <v>10754.318235865467</v>
      </c>
      <c r="E26" s="15">
        <f t="shared" si="4"/>
        <v>7030.7024126284705</v>
      </c>
      <c r="F26" s="15">
        <f t="shared" si="3"/>
        <v>138297.92239636433</v>
      </c>
      <c r="G26" s="16">
        <f t="shared" si="5"/>
        <v>61702.077603635669</v>
      </c>
    </row>
    <row r="27" spans="2:7">
      <c r="B27" s="14">
        <f t="shared" si="6"/>
        <v>14</v>
      </c>
      <c r="C27" s="15">
        <f t="shared" si="0"/>
        <v>17785.020648493937</v>
      </c>
      <c r="D27" s="15">
        <f t="shared" si="1"/>
        <v>10234.04625733096</v>
      </c>
      <c r="E27" s="15">
        <f t="shared" si="4"/>
        <v>7550.9743911629776</v>
      </c>
      <c r="F27" s="15">
        <f t="shared" si="3"/>
        <v>130746.94800520135</v>
      </c>
      <c r="G27" s="16">
        <f t="shared" si="5"/>
        <v>69253.051994798647</v>
      </c>
    </row>
    <row r="28" spans="2:7">
      <c r="B28" s="14">
        <f t="shared" si="6"/>
        <v>15</v>
      </c>
      <c r="C28" s="15">
        <f t="shared" si="0"/>
        <v>17785.020648493937</v>
      </c>
      <c r="D28" s="15">
        <f t="shared" si="1"/>
        <v>9675.2741523848999</v>
      </c>
      <c r="E28" s="15">
        <f t="shared" si="4"/>
        <v>8109.7464961090373</v>
      </c>
      <c r="F28" s="15">
        <f t="shared" si="3"/>
        <v>122637.20150909232</v>
      </c>
      <c r="G28" s="16">
        <f t="shared" si="5"/>
        <v>77362.798490907677</v>
      </c>
    </row>
    <row r="29" spans="2:7">
      <c r="B29" s="14">
        <f t="shared" si="6"/>
        <v>16</v>
      </c>
      <c r="C29" s="15">
        <f t="shared" si="0"/>
        <v>17785.020648493937</v>
      </c>
      <c r="D29" s="15">
        <f t="shared" si="1"/>
        <v>9075.1529116728307</v>
      </c>
      <c r="E29" s="15">
        <f t="shared" si="4"/>
        <v>8709.8677368211065</v>
      </c>
      <c r="F29" s="15">
        <f t="shared" si="3"/>
        <v>113927.33377227122</v>
      </c>
      <c r="G29" s="16">
        <f t="shared" si="5"/>
        <v>86072.666227728783</v>
      </c>
    </row>
    <row r="30" spans="2:7">
      <c r="B30" s="14">
        <f t="shared" si="6"/>
        <v>17</v>
      </c>
      <c r="C30" s="15">
        <f t="shared" si="0"/>
        <v>17785.020648493937</v>
      </c>
      <c r="D30" s="15">
        <f t="shared" si="1"/>
        <v>8430.6226991480689</v>
      </c>
      <c r="E30" s="15">
        <f t="shared" si="4"/>
        <v>9354.3979493458683</v>
      </c>
      <c r="F30" s="15">
        <f t="shared" si="3"/>
        <v>104572.93582292536</v>
      </c>
      <c r="G30" s="16">
        <f t="shared" si="5"/>
        <v>95427.064177074644</v>
      </c>
    </row>
    <row r="31" spans="2:7">
      <c r="B31" s="14">
        <f t="shared" si="6"/>
        <v>18</v>
      </c>
      <c r="C31" s="15">
        <f t="shared" si="0"/>
        <v>17785.020648493937</v>
      </c>
      <c r="D31" s="15">
        <f t="shared" si="1"/>
        <v>7738.3972508964762</v>
      </c>
      <c r="E31" s="15">
        <f t="shared" si="4"/>
        <v>10046.623397597461</v>
      </c>
      <c r="F31" s="15">
        <f t="shared" si="3"/>
        <v>94526.312425327895</v>
      </c>
      <c r="G31" s="16">
        <f t="shared" si="5"/>
        <v>105473.68757467211</v>
      </c>
    </row>
    <row r="32" spans="2:7">
      <c r="B32" s="14">
        <f t="shared" si="6"/>
        <v>19</v>
      </c>
      <c r="C32" s="15">
        <f t="shared" si="0"/>
        <v>17785.020648493937</v>
      </c>
      <c r="D32" s="15">
        <f t="shared" si="1"/>
        <v>6994.9471194742637</v>
      </c>
      <c r="E32" s="15">
        <f t="shared" si="4"/>
        <v>10790.073529019674</v>
      </c>
      <c r="F32" s="15">
        <f t="shared" si="3"/>
        <v>83736.238896308219</v>
      </c>
      <c r="G32" s="16">
        <f t="shared" si="5"/>
        <v>116263.76110369178</v>
      </c>
    </row>
    <row r="33" spans="2:7">
      <c r="B33" s="14">
        <f t="shared" si="6"/>
        <v>20</v>
      </c>
      <c r="C33" s="15">
        <f t="shared" si="0"/>
        <v>17785.020648493937</v>
      </c>
      <c r="D33" s="15">
        <f t="shared" si="1"/>
        <v>6196.4816783268079</v>
      </c>
      <c r="E33" s="15">
        <f t="shared" si="4"/>
        <v>11588.53897016713</v>
      </c>
      <c r="F33" s="15">
        <f t="shared" si="3"/>
        <v>72147.699926141097</v>
      </c>
      <c r="G33" s="16">
        <f t="shared" si="5"/>
        <v>127852.3000738589</v>
      </c>
    </row>
    <row r="34" spans="2:7">
      <c r="B34" s="14">
        <f t="shared" si="6"/>
        <v>21</v>
      </c>
      <c r="C34" s="15">
        <f t="shared" si="0"/>
        <v>17785.020648493937</v>
      </c>
      <c r="D34" s="15">
        <f t="shared" si="1"/>
        <v>5338.9297945344406</v>
      </c>
      <c r="E34" s="15">
        <f t="shared" si="4"/>
        <v>12446.090853959497</v>
      </c>
      <c r="F34" s="15">
        <f t="shared" si="3"/>
        <v>59701.6090721816</v>
      </c>
      <c r="G34" s="16">
        <f t="shared" si="5"/>
        <v>140298.3909278184</v>
      </c>
    </row>
    <row r="35" spans="2:7">
      <c r="B35" s="14">
        <f t="shared" si="6"/>
        <v>22</v>
      </c>
      <c r="C35" s="15">
        <f t="shared" si="0"/>
        <v>17785.020648493937</v>
      </c>
      <c r="D35" s="15">
        <f t="shared" si="1"/>
        <v>4417.9190713414382</v>
      </c>
      <c r="E35" s="15">
        <f t="shared" si="4"/>
        <v>13367.101577152498</v>
      </c>
      <c r="F35" s="15">
        <f t="shared" si="3"/>
        <v>46334.507495029102</v>
      </c>
      <c r="G35" s="16">
        <f t="shared" si="5"/>
        <v>153665.4925049709</v>
      </c>
    </row>
    <row r="36" spans="2:7">
      <c r="B36" s="14">
        <f t="shared" si="6"/>
        <v>23</v>
      </c>
      <c r="C36" s="15">
        <f t="shared" si="0"/>
        <v>17785.020648493937</v>
      </c>
      <c r="D36" s="15">
        <f t="shared" si="1"/>
        <v>3428.7535546321533</v>
      </c>
      <c r="E36" s="15">
        <f t="shared" si="4"/>
        <v>14356.267093861785</v>
      </c>
      <c r="F36" s="15">
        <f t="shared" si="3"/>
        <v>40000</v>
      </c>
      <c r="G36" s="16">
        <f t="shared" si="5"/>
        <v>168021.75959883269</v>
      </c>
    </row>
    <row r="37" spans="2:7">
      <c r="B37" s="14">
        <f t="shared" si="6"/>
        <v>24</v>
      </c>
      <c r="C37" s="15">
        <f t="shared" si="0"/>
        <v>17785.020648493937</v>
      </c>
      <c r="D37" s="15">
        <f t="shared" si="1"/>
        <v>2960</v>
      </c>
      <c r="E37" s="15">
        <f t="shared" si="4"/>
        <v>14825.020648493937</v>
      </c>
      <c r="F37" s="15">
        <f t="shared" si="3"/>
        <v>40000</v>
      </c>
      <c r="G37" s="16">
        <f t="shared" si="5"/>
        <v>182846.78024732662</v>
      </c>
    </row>
    <row r="38" spans="2:7">
      <c r="B38" s="14">
        <f t="shared" si="6"/>
        <v>25</v>
      </c>
      <c r="C38" s="15">
        <f t="shared" si="0"/>
        <v>17785.020648493937</v>
      </c>
      <c r="D38" s="15">
        <f t="shared" si="1"/>
        <v>2960</v>
      </c>
      <c r="E38" s="15">
        <f t="shared" si="4"/>
        <v>14825.020648493937</v>
      </c>
      <c r="F38" s="15">
        <f t="shared" si="3"/>
        <v>40000</v>
      </c>
      <c r="G38" s="16">
        <f t="shared" si="5"/>
        <v>197671.80089582055</v>
      </c>
    </row>
    <row r="39" spans="2:7">
      <c r="B39" s="14">
        <f t="shared" si="6"/>
        <v>0</v>
      </c>
      <c r="C39" s="15">
        <f t="shared" si="0"/>
        <v>0</v>
      </c>
      <c r="D39" s="15">
        <f t="shared" si="1"/>
        <v>2960</v>
      </c>
      <c r="E39" s="15">
        <f t="shared" si="4"/>
        <v>-2960</v>
      </c>
      <c r="F39" s="15">
        <f t="shared" si="3"/>
        <v>42960</v>
      </c>
      <c r="G39" s="16">
        <f t="shared" si="5"/>
        <v>194711.80089582055</v>
      </c>
    </row>
    <row r="40" spans="2:7">
      <c r="B40" s="14">
        <f t="shared" si="6"/>
        <v>0</v>
      </c>
      <c r="C40" s="15">
        <f t="shared" si="0"/>
        <v>0</v>
      </c>
      <c r="D40" s="15">
        <f t="shared" si="1"/>
        <v>3179.04</v>
      </c>
      <c r="E40" s="15">
        <f t="shared" si="4"/>
        <v>-3179.04</v>
      </c>
      <c r="F40" s="15">
        <f t="shared" si="3"/>
        <v>46139.040000000001</v>
      </c>
      <c r="G40" s="16">
        <f t="shared" si="5"/>
        <v>191532.76089582054</v>
      </c>
    </row>
    <row r="41" spans="2:7">
      <c r="B41" s="14">
        <f t="shared" si="6"/>
        <v>0</v>
      </c>
      <c r="C41" s="15">
        <f t="shared" si="0"/>
        <v>0</v>
      </c>
      <c r="D41" s="15">
        <f t="shared" si="1"/>
        <v>3414.2889599999999</v>
      </c>
      <c r="E41" s="15">
        <f t="shared" si="4"/>
        <v>-3414.2889599999999</v>
      </c>
      <c r="F41" s="15">
        <f t="shared" si="3"/>
        <v>49553.328959999999</v>
      </c>
      <c r="G41" s="16">
        <f t="shared" si="5"/>
        <v>188118.47193582053</v>
      </c>
    </row>
    <row r="42" spans="2:7">
      <c r="B42" s="14">
        <f t="shared" si="6"/>
        <v>0</v>
      </c>
      <c r="C42" s="15">
        <f t="shared" si="0"/>
        <v>0</v>
      </c>
      <c r="D42" s="15">
        <f t="shared" si="1"/>
        <v>3666.9463430399996</v>
      </c>
      <c r="E42" s="15">
        <f t="shared" si="4"/>
        <v>-3666.9463430399996</v>
      </c>
      <c r="F42" s="15">
        <f t="shared" si="3"/>
        <v>53220.275303039998</v>
      </c>
      <c r="G42" s="16">
        <f t="shared" si="5"/>
        <v>184451.52559278053</v>
      </c>
    </row>
    <row r="43" spans="2:7">
      <c r="B43" s="14">
        <f t="shared" si="6"/>
        <v>0</v>
      </c>
      <c r="C43" s="15">
        <f t="shared" si="0"/>
        <v>0</v>
      </c>
      <c r="D43" s="15">
        <f t="shared" si="1"/>
        <v>3938.3003724249597</v>
      </c>
      <c r="E43" s="15">
        <f t="shared" si="4"/>
        <v>-3938.3003724249597</v>
      </c>
      <c r="F43" s="15">
        <f t="shared" si="3"/>
        <v>57158.575675464956</v>
      </c>
      <c r="G43" s="16">
        <f t="shared" si="5"/>
        <v>180513.22522035555</v>
      </c>
    </row>
    <row r="44" spans="2:7">
      <c r="B44" s="14">
        <f t="shared" si="6"/>
        <v>0</v>
      </c>
      <c r="C44" s="15">
        <f t="shared" si="0"/>
        <v>0</v>
      </c>
      <c r="D44" s="15">
        <f t="shared" si="1"/>
        <v>4229.7345999844065</v>
      </c>
      <c r="E44" s="15">
        <f t="shared" si="4"/>
        <v>-4229.7345999844065</v>
      </c>
      <c r="F44" s="15">
        <f t="shared" si="3"/>
        <v>61388.310275449359</v>
      </c>
      <c r="G44" s="16">
        <f t="shared" si="5"/>
        <v>176283.49062037116</v>
      </c>
    </row>
    <row r="45" spans="2:7">
      <c r="B45" s="14">
        <f t="shared" si="6"/>
        <v>0</v>
      </c>
      <c r="C45" s="15">
        <f t="shared" si="0"/>
        <v>0</v>
      </c>
      <c r="D45" s="15">
        <f t="shared" si="1"/>
        <v>4542.7349603832527</v>
      </c>
      <c r="E45" s="15">
        <f t="shared" si="4"/>
        <v>-4542.7349603832527</v>
      </c>
      <c r="F45" s="15">
        <f t="shared" si="3"/>
        <v>65931.045235832615</v>
      </c>
      <c r="G45" s="16">
        <f t="shared" si="5"/>
        <v>171740.75565998792</v>
      </c>
    </row>
    <row r="46" spans="2:7">
      <c r="B46" s="14">
        <f t="shared" si="6"/>
        <v>0</v>
      </c>
      <c r="C46" s="15">
        <f t="shared" ref="C46:C63" si="7">+IF($D$8="D",IF(B46=0,0,$C$3*$C$7/(1-(1+$C$7)^-$C$4)),0)</f>
        <v>0</v>
      </c>
      <c r="D46" s="15">
        <f t="shared" ref="D46:D63" si="8">+IF($D$8="D",$C$7*F45,0)</f>
        <v>4878.8973474516133</v>
      </c>
      <c r="E46" s="15">
        <f t="shared" si="4"/>
        <v>-4878.8973474516133</v>
      </c>
      <c r="F46" s="15">
        <f t="shared" si="3"/>
        <v>70809.942583284224</v>
      </c>
      <c r="G46" s="16">
        <f t="shared" si="5"/>
        <v>166861.85831253629</v>
      </c>
    </row>
    <row r="47" spans="2:7">
      <c r="B47" s="14">
        <f t="shared" si="6"/>
        <v>0</v>
      </c>
      <c r="C47" s="15">
        <f t="shared" si="7"/>
        <v>0</v>
      </c>
      <c r="D47" s="15">
        <f t="shared" si="8"/>
        <v>5239.9357511630324</v>
      </c>
      <c r="E47" s="15">
        <f t="shared" si="4"/>
        <v>-5239.9357511630324</v>
      </c>
      <c r="F47" s="15">
        <f t="shared" si="3"/>
        <v>76049.878334447261</v>
      </c>
      <c r="G47" s="16">
        <f t="shared" si="5"/>
        <v>161621.92256137327</v>
      </c>
    </row>
    <row r="48" spans="2:7">
      <c r="B48" s="14">
        <f t="shared" si="6"/>
        <v>0</v>
      </c>
      <c r="C48" s="15">
        <f t="shared" si="7"/>
        <v>0</v>
      </c>
      <c r="D48" s="15">
        <f t="shared" si="8"/>
        <v>5627.6909967490974</v>
      </c>
      <c r="E48" s="15">
        <f t="shared" si="4"/>
        <v>-5627.6909967490974</v>
      </c>
      <c r="F48" s="15">
        <f t="shared" si="3"/>
        <v>81677.569331196355</v>
      </c>
      <c r="G48" s="16">
        <f t="shared" si="5"/>
        <v>155994.23156462418</v>
      </c>
    </row>
    <row r="49" spans="2:7">
      <c r="B49" s="14">
        <f t="shared" si="6"/>
        <v>0</v>
      </c>
      <c r="C49" s="15">
        <f t="shared" si="7"/>
        <v>0</v>
      </c>
      <c r="D49" s="15">
        <f t="shared" si="8"/>
        <v>6044.1401305085301</v>
      </c>
      <c r="E49" s="15">
        <f t="shared" si="4"/>
        <v>-6044.1401305085301</v>
      </c>
      <c r="F49" s="15">
        <f t="shared" si="3"/>
        <v>87721.709461704886</v>
      </c>
      <c r="G49" s="16">
        <f t="shared" si="5"/>
        <v>149950.09143411566</v>
      </c>
    </row>
    <row r="50" spans="2:7">
      <c r="B50" s="14">
        <f t="shared" si="6"/>
        <v>0</v>
      </c>
      <c r="C50" s="15">
        <f t="shared" si="7"/>
        <v>0</v>
      </c>
      <c r="D50" s="15">
        <f t="shared" si="8"/>
        <v>6491.4065001661611</v>
      </c>
      <c r="E50" s="15">
        <f t="shared" si="4"/>
        <v>-6491.4065001661611</v>
      </c>
      <c r="F50" s="15">
        <f t="shared" si="3"/>
        <v>94213.115961871052</v>
      </c>
      <c r="G50" s="16">
        <f t="shared" si="5"/>
        <v>143458.68493394949</v>
      </c>
    </row>
    <row r="51" spans="2:7">
      <c r="B51" s="14">
        <f t="shared" si="6"/>
        <v>0</v>
      </c>
      <c r="C51" s="15">
        <f t="shared" si="7"/>
        <v>0</v>
      </c>
      <c r="D51" s="15">
        <f t="shared" si="8"/>
        <v>6971.7705811784572</v>
      </c>
      <c r="E51" s="15">
        <f t="shared" si="4"/>
        <v>-6971.7705811784572</v>
      </c>
      <c r="F51" s="15">
        <f t="shared" si="3"/>
        <v>101184.88654304951</v>
      </c>
      <c r="G51" s="16">
        <f t="shared" si="5"/>
        <v>136486.91435277104</v>
      </c>
    </row>
    <row r="52" spans="2:7">
      <c r="B52" s="14">
        <f t="shared" si="6"/>
        <v>0</v>
      </c>
      <c r="C52" s="15">
        <f t="shared" si="7"/>
        <v>0</v>
      </c>
      <c r="D52" s="15">
        <f t="shared" si="8"/>
        <v>7487.6816041856628</v>
      </c>
      <c r="E52" s="15">
        <f t="shared" si="4"/>
        <v>-7487.6816041856628</v>
      </c>
      <c r="F52" s="15">
        <f t="shared" si="3"/>
        <v>108672.56814723517</v>
      </c>
      <c r="G52" s="16">
        <f t="shared" si="5"/>
        <v>128999.23274858537</v>
      </c>
    </row>
    <row r="53" spans="2:7">
      <c r="B53" s="14">
        <f t="shared" si="6"/>
        <v>0</v>
      </c>
      <c r="C53" s="15">
        <f t="shared" si="7"/>
        <v>0</v>
      </c>
      <c r="D53" s="15">
        <f t="shared" si="8"/>
        <v>8041.7700428954022</v>
      </c>
      <c r="E53" s="15">
        <f t="shared" si="4"/>
        <v>-8041.7700428954022</v>
      </c>
      <c r="F53" s="15">
        <f t="shared" si="3"/>
        <v>116714.33819013057</v>
      </c>
      <c r="G53" s="16">
        <f t="shared" si="5"/>
        <v>120957.46270568998</v>
      </c>
    </row>
    <row r="54" spans="2:7">
      <c r="B54" s="14">
        <f t="shared" si="6"/>
        <v>0</v>
      </c>
      <c r="C54" s="15">
        <f t="shared" si="7"/>
        <v>0</v>
      </c>
      <c r="D54" s="15">
        <f t="shared" si="8"/>
        <v>8636.8610260696623</v>
      </c>
      <c r="E54" s="15">
        <f t="shared" si="4"/>
        <v>-8636.8610260696623</v>
      </c>
      <c r="F54" s="15">
        <f t="shared" si="3"/>
        <v>125351.19921620023</v>
      </c>
      <c r="G54" s="16">
        <f t="shared" si="5"/>
        <v>112320.60167962032</v>
      </c>
    </row>
    <row r="55" spans="2:7">
      <c r="B55" s="14">
        <f t="shared" si="6"/>
        <v>0</v>
      </c>
      <c r="C55" s="15">
        <f t="shared" si="7"/>
        <v>0</v>
      </c>
      <c r="D55" s="15">
        <f t="shared" si="8"/>
        <v>9275.9887419988172</v>
      </c>
      <c r="E55" s="15">
        <f t="shared" si="4"/>
        <v>-9275.9887419988172</v>
      </c>
      <c r="F55" s="15">
        <f t="shared" si="3"/>
        <v>134627.18795819904</v>
      </c>
      <c r="G55" s="16">
        <f t="shared" si="5"/>
        <v>103044.6129376215</v>
      </c>
    </row>
    <row r="56" spans="2:7">
      <c r="B56" s="14">
        <f t="shared" si="6"/>
        <v>0</v>
      </c>
      <c r="C56" s="15">
        <f t="shared" si="7"/>
        <v>0</v>
      </c>
      <c r="D56" s="15">
        <f t="shared" si="8"/>
        <v>9962.4119089067281</v>
      </c>
      <c r="E56" s="15">
        <f t="shared" si="4"/>
        <v>-9962.4119089067281</v>
      </c>
      <c r="F56" s="15">
        <f t="shared" si="3"/>
        <v>144589.59986710578</v>
      </c>
      <c r="G56" s="16">
        <f t="shared" si="5"/>
        <v>93082.201028714771</v>
      </c>
    </row>
    <row r="57" spans="2:7">
      <c r="B57" s="14">
        <f t="shared" si="6"/>
        <v>0</v>
      </c>
      <c r="C57" s="15">
        <f t="shared" si="7"/>
        <v>0</v>
      </c>
      <c r="D57" s="15">
        <f t="shared" si="8"/>
        <v>10699.630390165827</v>
      </c>
      <c r="E57" s="15">
        <f t="shared" si="4"/>
        <v>-10699.630390165827</v>
      </c>
      <c r="F57" s="15">
        <f t="shared" si="3"/>
        <v>155289.23025727161</v>
      </c>
      <c r="G57" s="16">
        <f t="shared" si="5"/>
        <v>82382.570638548947</v>
      </c>
    </row>
    <row r="58" spans="2:7">
      <c r="B58" s="14">
        <f t="shared" si="6"/>
        <v>0</v>
      </c>
      <c r="C58" s="15">
        <f t="shared" si="7"/>
        <v>0</v>
      </c>
      <c r="D58" s="15">
        <f t="shared" si="8"/>
        <v>11491.403039038099</v>
      </c>
      <c r="E58" s="15">
        <f t="shared" si="4"/>
        <v>-11491.403039038099</v>
      </c>
      <c r="F58" s="15">
        <f t="shared" si="3"/>
        <v>166780.63329630971</v>
      </c>
      <c r="G58" s="16">
        <f t="shared" si="5"/>
        <v>70891.167599510853</v>
      </c>
    </row>
    <row r="59" spans="2:7">
      <c r="B59" s="14">
        <f t="shared" si="6"/>
        <v>0</v>
      </c>
      <c r="C59" s="15">
        <f t="shared" si="7"/>
        <v>0</v>
      </c>
      <c r="D59" s="15">
        <f t="shared" si="8"/>
        <v>12341.766863926918</v>
      </c>
      <c r="E59" s="15">
        <f t="shared" si="4"/>
        <v>-12341.766863926918</v>
      </c>
      <c r="F59" s="15">
        <f t="shared" si="3"/>
        <v>179122.40016023663</v>
      </c>
      <c r="G59" s="16">
        <f t="shared" si="5"/>
        <v>58549.400735583935</v>
      </c>
    </row>
    <row r="60" spans="2:7">
      <c r="B60" s="14">
        <f t="shared" si="6"/>
        <v>0</v>
      </c>
      <c r="C60" s="15">
        <f t="shared" si="7"/>
        <v>0</v>
      </c>
      <c r="D60" s="15">
        <f t="shared" si="8"/>
        <v>13255.05761185751</v>
      </c>
      <c r="E60" s="15">
        <f t="shared" si="4"/>
        <v>-13255.05761185751</v>
      </c>
      <c r="F60" s="15">
        <f t="shared" si="3"/>
        <v>192377.45777209415</v>
      </c>
      <c r="G60" s="16">
        <f t="shared" si="5"/>
        <v>45294.343123726423</v>
      </c>
    </row>
    <row r="61" spans="2:7">
      <c r="B61" s="14">
        <f t="shared" si="6"/>
        <v>0</v>
      </c>
      <c r="C61" s="15">
        <f t="shared" si="7"/>
        <v>0</v>
      </c>
      <c r="D61" s="15">
        <f t="shared" si="8"/>
        <v>14235.931875134966</v>
      </c>
      <c r="E61" s="15">
        <f t="shared" si="4"/>
        <v>-14235.931875134966</v>
      </c>
      <c r="F61" s="15">
        <f t="shared" si="3"/>
        <v>206613.38964722911</v>
      </c>
      <c r="G61" s="16">
        <f t="shared" si="5"/>
        <v>31058.411248591459</v>
      </c>
    </row>
    <row r="62" spans="2:7">
      <c r="B62" s="14">
        <f t="shared" si="6"/>
        <v>0</v>
      </c>
      <c r="C62" s="15">
        <f t="shared" si="7"/>
        <v>0</v>
      </c>
      <c r="D62" s="15">
        <f t="shared" si="8"/>
        <v>15289.390833894953</v>
      </c>
      <c r="E62" s="15">
        <f t="shared" si="4"/>
        <v>-15289.390833894953</v>
      </c>
      <c r="F62" s="15">
        <f t="shared" si="3"/>
        <v>221902.78048112406</v>
      </c>
      <c r="G62" s="16">
        <f t="shared" si="5"/>
        <v>15769.020414696506</v>
      </c>
    </row>
    <row r="63" spans="2:7">
      <c r="B63" s="14">
        <f t="shared" si="6"/>
        <v>0</v>
      </c>
      <c r="C63" s="15">
        <f t="shared" si="7"/>
        <v>0</v>
      </c>
      <c r="D63" s="15">
        <f t="shared" si="8"/>
        <v>16420.805755603178</v>
      </c>
      <c r="E63" s="15">
        <f t="shared" si="4"/>
        <v>-16420.805755603178</v>
      </c>
      <c r="F63" s="15">
        <f t="shared" si="3"/>
        <v>238323.58623672725</v>
      </c>
      <c r="G63" s="16">
        <f t="shared" si="5"/>
        <v>-651.78534090667199</v>
      </c>
    </row>
  </sheetData>
  <sheetProtection password="EF70" sheet="1" objects="1" scenarios="1"/>
  <pageMargins left="0.7" right="0.7" top="0.75" bottom="0.75" header="0.3" footer="0.3"/>
  <ignoredErrors>
    <ignoredError sqref="C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63"/>
  <sheetViews>
    <sheetView workbookViewId="0">
      <selection activeCell="C6" sqref="C6"/>
    </sheetView>
  </sheetViews>
  <sheetFormatPr defaultColWidth="11.42578125" defaultRowHeight="15"/>
  <cols>
    <col min="1" max="1" width="2.5703125" customWidth="1"/>
    <col min="2" max="2" width="18.28515625" customWidth="1"/>
    <col min="3" max="3" width="13" bestFit="1" customWidth="1"/>
    <col min="4" max="4" width="19.42578125" customWidth="1"/>
    <col min="5" max="5" width="15.42578125" bestFit="1" customWidth="1"/>
    <col min="6" max="6" width="12.85546875" bestFit="1" customWidth="1"/>
    <col min="7" max="7" width="16.28515625" bestFit="1" customWidth="1"/>
    <col min="8" max="8" width="2" customWidth="1"/>
    <col min="9" max="9" width="11.5703125" bestFit="1" customWidth="1"/>
    <col min="10" max="10" width="15.42578125" bestFit="1" customWidth="1"/>
  </cols>
  <sheetData>
    <row r="2" spans="2:9">
      <c r="B2" s="1" t="s">
        <v>17</v>
      </c>
      <c r="C2" s="1"/>
      <c r="D2" s="1"/>
      <c r="E2" s="1"/>
    </row>
    <row r="3" spans="2:9" ht="25.5">
      <c r="B3" s="1" t="s">
        <v>18</v>
      </c>
      <c r="C3" s="2">
        <f>+Proyecto!B5</f>
        <v>200000</v>
      </c>
      <c r="D3" s="1"/>
      <c r="E3" s="1"/>
      <c r="G3" s="3" t="s">
        <v>19</v>
      </c>
    </row>
    <row r="4" spans="2:9">
      <c r="B4" s="1" t="s">
        <v>20</v>
      </c>
      <c r="C4" s="1">
        <f>+Proyecto!B6</f>
        <v>25</v>
      </c>
      <c r="D4" s="1" t="s">
        <v>21</v>
      </c>
      <c r="E4" s="1"/>
    </row>
    <row r="5" spans="2:9">
      <c r="B5" s="1" t="s">
        <v>24</v>
      </c>
      <c r="C5" s="17">
        <f>+Proyecto!B7</f>
        <v>3.7999999999999999E-2</v>
      </c>
      <c r="D5" s="1"/>
      <c r="E5" s="1"/>
    </row>
    <row r="6" spans="2:9">
      <c r="B6" s="1" t="s">
        <v>38</v>
      </c>
      <c r="C6" s="17">
        <f>+Proyecto!B9</f>
        <v>3.7999999999999999E-2</v>
      </c>
      <c r="D6" s="1"/>
      <c r="E6" s="1"/>
    </row>
    <row r="7" spans="2:9">
      <c r="B7" s="1" t="s">
        <v>24</v>
      </c>
      <c r="C7" s="17">
        <f>+C5+C6</f>
        <v>7.5999999999999998E-2</v>
      </c>
      <c r="D7" s="1" t="s">
        <v>9</v>
      </c>
      <c r="E7" s="1"/>
    </row>
    <row r="8" spans="2:9">
      <c r="B8" s="1" t="s">
        <v>25</v>
      </c>
      <c r="C8" s="1"/>
      <c r="D8" s="1" t="s">
        <v>26</v>
      </c>
      <c r="E8" s="1"/>
    </row>
    <row r="9" spans="2:9">
      <c r="B9" s="1" t="s">
        <v>27</v>
      </c>
      <c r="C9" s="4">
        <v>0.2</v>
      </c>
    </row>
    <row r="10" spans="2:9" ht="15.75" thickBot="1"/>
    <row r="11" spans="2:9">
      <c r="B11" s="5" t="s">
        <v>28</v>
      </c>
      <c r="C11" s="6" t="s">
        <v>29</v>
      </c>
      <c r="D11" s="6" t="s">
        <v>30</v>
      </c>
      <c r="E11" s="6" t="s">
        <v>31</v>
      </c>
      <c r="F11" s="6" t="s">
        <v>32</v>
      </c>
      <c r="G11" s="7" t="s">
        <v>32</v>
      </c>
    </row>
    <row r="12" spans="2:9" ht="15.75" thickBot="1">
      <c r="B12" s="8"/>
      <c r="C12" s="9" t="s">
        <v>33</v>
      </c>
      <c r="D12" s="9" t="s">
        <v>34</v>
      </c>
      <c r="E12" s="9" t="s">
        <v>35</v>
      </c>
      <c r="F12" s="9" t="s">
        <v>36</v>
      </c>
      <c r="G12" s="10" t="s">
        <v>37</v>
      </c>
    </row>
    <row r="13" spans="2:9">
      <c r="B13" s="11"/>
      <c r="C13" s="12"/>
      <c r="D13" s="12"/>
      <c r="E13" s="12"/>
      <c r="F13" s="12">
        <f>+C3</f>
        <v>200000</v>
      </c>
      <c r="G13" s="13"/>
    </row>
    <row r="14" spans="2:9">
      <c r="B14" s="14">
        <v>1</v>
      </c>
      <c r="C14" s="15">
        <f t="shared" ref="C14:C45" si="0">+IF($D$8="D",IF(B14=0,0,$C$3*$C$7/(1-(1+$C$7)^-$C$4)),0)</f>
        <v>18099.791629565505</v>
      </c>
      <c r="D14" s="15">
        <f t="shared" ref="D14:D45" si="1">+IF($D$8="D",$C$7*F13,0)</f>
        <v>15200</v>
      </c>
      <c r="E14" s="15">
        <f>+C14-D14</f>
        <v>2899.791629565505</v>
      </c>
      <c r="F14" s="15">
        <f>+MAX($F$13*$C$9,F13-E14)</f>
        <v>197100.2083704345</v>
      </c>
      <c r="G14" s="16">
        <f>+G13+E14</f>
        <v>2899.791629565505</v>
      </c>
      <c r="I14">
        <f>+C14/12</f>
        <v>1508.3159691304588</v>
      </c>
    </row>
    <row r="15" spans="2:9">
      <c r="B15" s="14">
        <f t="shared" ref="B15:B22" si="2">+IF(B14=0,0,IF(B14+1&lt;=$C$4,B14+1,0))</f>
        <v>2</v>
      </c>
      <c r="C15" s="15">
        <f t="shared" si="0"/>
        <v>18099.791629565505</v>
      </c>
      <c r="D15" s="15">
        <f t="shared" si="1"/>
        <v>14979.615836153022</v>
      </c>
      <c r="E15" s="15">
        <f>+C15-D15</f>
        <v>3120.1757934124835</v>
      </c>
      <c r="F15" s="15">
        <f t="shared" ref="F15:F63" si="3">+MAX($F$13*$C$9,F14-E15)</f>
        <v>193980.03257702201</v>
      </c>
      <c r="G15" s="16">
        <f>+G14+E15</f>
        <v>6019.9674229779885</v>
      </c>
    </row>
    <row r="16" spans="2:9">
      <c r="B16" s="14">
        <f t="shared" si="2"/>
        <v>3</v>
      </c>
      <c r="C16" s="15">
        <f t="shared" si="0"/>
        <v>18099.791629565505</v>
      </c>
      <c r="D16" s="15">
        <f t="shared" si="1"/>
        <v>14742.482475853672</v>
      </c>
      <c r="E16" s="15">
        <f>+C16-D16</f>
        <v>3357.3091537118326</v>
      </c>
      <c r="F16" s="15">
        <f t="shared" si="3"/>
        <v>190622.72342331018</v>
      </c>
      <c r="G16" s="16">
        <f>+G15+E16</f>
        <v>9377.276576689821</v>
      </c>
    </row>
    <row r="17" spans="2:7">
      <c r="B17" s="14">
        <f t="shared" si="2"/>
        <v>4</v>
      </c>
      <c r="C17" s="15">
        <f t="shared" si="0"/>
        <v>18099.791629565505</v>
      </c>
      <c r="D17" s="15">
        <f t="shared" si="1"/>
        <v>14487.326980171572</v>
      </c>
      <c r="E17" s="15">
        <f t="shared" ref="E17:E63" si="4">+C17-D17</f>
        <v>3612.4646493939326</v>
      </c>
      <c r="F17" s="15">
        <f t="shared" si="3"/>
        <v>187010.25877391626</v>
      </c>
      <c r="G17" s="16">
        <f t="shared" ref="G17:G63" si="5">+G16+E17</f>
        <v>12989.741226083754</v>
      </c>
    </row>
    <row r="18" spans="2:7">
      <c r="B18" s="14">
        <f t="shared" si="2"/>
        <v>5</v>
      </c>
      <c r="C18" s="15">
        <f t="shared" si="0"/>
        <v>18099.791629565505</v>
      </c>
      <c r="D18" s="15">
        <f t="shared" si="1"/>
        <v>14212.779666817634</v>
      </c>
      <c r="E18" s="15">
        <f t="shared" si="4"/>
        <v>3887.0119627478707</v>
      </c>
      <c r="F18" s="15">
        <f t="shared" si="3"/>
        <v>183123.24681116838</v>
      </c>
      <c r="G18" s="16">
        <f t="shared" si="5"/>
        <v>16876.753188831623</v>
      </c>
    </row>
    <row r="19" spans="2:7">
      <c r="B19" s="14">
        <f t="shared" si="2"/>
        <v>6</v>
      </c>
      <c r="C19" s="15">
        <f t="shared" si="0"/>
        <v>18099.791629565505</v>
      </c>
      <c r="D19" s="15">
        <f t="shared" si="1"/>
        <v>13917.366757648797</v>
      </c>
      <c r="E19" s="15">
        <f t="shared" si="4"/>
        <v>4182.4248719167081</v>
      </c>
      <c r="F19" s="15">
        <f t="shared" si="3"/>
        <v>178940.82193925168</v>
      </c>
      <c r="G19" s="16">
        <f t="shared" si="5"/>
        <v>21059.178060748331</v>
      </c>
    </row>
    <row r="20" spans="2:7">
      <c r="B20" s="14">
        <f t="shared" si="2"/>
        <v>7</v>
      </c>
      <c r="C20" s="15">
        <f t="shared" si="0"/>
        <v>18099.791629565505</v>
      </c>
      <c r="D20" s="15">
        <f t="shared" si="1"/>
        <v>13599.502467383127</v>
      </c>
      <c r="E20" s="15">
        <f t="shared" si="4"/>
        <v>4500.2891621823783</v>
      </c>
      <c r="F20" s="15">
        <f t="shared" si="3"/>
        <v>174440.53277706931</v>
      </c>
      <c r="G20" s="16">
        <f t="shared" si="5"/>
        <v>25559.467222930711</v>
      </c>
    </row>
    <row r="21" spans="2:7">
      <c r="B21" s="14">
        <f t="shared" si="2"/>
        <v>8</v>
      </c>
      <c r="C21" s="15">
        <f t="shared" si="0"/>
        <v>18099.791629565505</v>
      </c>
      <c r="D21" s="15">
        <f t="shared" si="1"/>
        <v>13257.480491057267</v>
      </c>
      <c r="E21" s="15">
        <f t="shared" si="4"/>
        <v>4842.3111385082375</v>
      </c>
      <c r="F21" s="15">
        <f t="shared" si="3"/>
        <v>169598.22163856108</v>
      </c>
      <c r="G21" s="16">
        <f t="shared" si="5"/>
        <v>30401.778361438948</v>
      </c>
    </row>
    <row r="22" spans="2:7">
      <c r="B22" s="14">
        <f t="shared" si="2"/>
        <v>9</v>
      </c>
      <c r="C22" s="15">
        <f t="shared" si="0"/>
        <v>18099.791629565505</v>
      </c>
      <c r="D22" s="15">
        <f t="shared" si="1"/>
        <v>12889.464844530641</v>
      </c>
      <c r="E22" s="15">
        <f t="shared" si="4"/>
        <v>5210.3267850348639</v>
      </c>
      <c r="F22" s="15">
        <f t="shared" si="3"/>
        <v>164387.8948535262</v>
      </c>
      <c r="G22" s="16">
        <f t="shared" si="5"/>
        <v>35612.105146473812</v>
      </c>
    </row>
    <row r="23" spans="2:7">
      <c r="B23" s="14">
        <f>+IF(B22=0,0,IF(B22+1&lt;=$C$4,B22+1,0))</f>
        <v>10</v>
      </c>
      <c r="C23" s="15">
        <f t="shared" si="0"/>
        <v>18099.791629565505</v>
      </c>
      <c r="D23" s="15">
        <f t="shared" si="1"/>
        <v>12493.480008867991</v>
      </c>
      <c r="E23" s="15">
        <f t="shared" si="4"/>
        <v>5606.3116206975137</v>
      </c>
      <c r="F23" s="15">
        <f t="shared" si="3"/>
        <v>158781.58323282868</v>
      </c>
      <c r="G23" s="16">
        <f t="shared" si="5"/>
        <v>41218.416767171322</v>
      </c>
    </row>
    <row r="24" spans="2:7">
      <c r="B24" s="14">
        <f t="shared" ref="B24:B63" si="6">+IF(B23=0,0,IF(B23+1&lt;=$C$4,B23+1,0))</f>
        <v>11</v>
      </c>
      <c r="C24" s="15">
        <f t="shared" si="0"/>
        <v>18099.791629565505</v>
      </c>
      <c r="D24" s="15">
        <f t="shared" si="1"/>
        <v>12067.40032569498</v>
      </c>
      <c r="E24" s="15">
        <f t="shared" si="4"/>
        <v>6032.391303870525</v>
      </c>
      <c r="F24" s="15">
        <f t="shared" si="3"/>
        <v>152749.19192895814</v>
      </c>
      <c r="G24" s="16">
        <f t="shared" si="5"/>
        <v>47250.808071041844</v>
      </c>
    </row>
    <row r="25" spans="2:7">
      <c r="B25" s="14">
        <f t="shared" si="6"/>
        <v>12</v>
      </c>
      <c r="C25" s="15">
        <f t="shared" si="0"/>
        <v>18099.791629565505</v>
      </c>
      <c r="D25" s="15">
        <f t="shared" si="1"/>
        <v>11608.938586600818</v>
      </c>
      <c r="E25" s="15">
        <f t="shared" si="4"/>
        <v>6490.8530429646871</v>
      </c>
      <c r="F25" s="15">
        <f t="shared" si="3"/>
        <v>146258.33888599346</v>
      </c>
      <c r="G25" s="16">
        <f t="shared" si="5"/>
        <v>53741.661114006529</v>
      </c>
    </row>
    <row r="26" spans="2:7">
      <c r="B26" s="14">
        <f t="shared" si="6"/>
        <v>13</v>
      </c>
      <c r="C26" s="15">
        <f t="shared" si="0"/>
        <v>18099.791629565505</v>
      </c>
      <c r="D26" s="15">
        <f t="shared" si="1"/>
        <v>11115.633755335502</v>
      </c>
      <c r="E26" s="15">
        <f t="shared" si="4"/>
        <v>6984.1578742300026</v>
      </c>
      <c r="F26" s="15">
        <f t="shared" si="3"/>
        <v>139274.18101176346</v>
      </c>
      <c r="G26" s="16">
        <f t="shared" si="5"/>
        <v>60725.818988236533</v>
      </c>
    </row>
    <row r="27" spans="2:7">
      <c r="B27" s="14">
        <f t="shared" si="6"/>
        <v>14</v>
      </c>
      <c r="C27" s="15">
        <f t="shared" si="0"/>
        <v>18099.791629565505</v>
      </c>
      <c r="D27" s="15">
        <f t="shared" si="1"/>
        <v>10584.837756894023</v>
      </c>
      <c r="E27" s="15">
        <f t="shared" si="4"/>
        <v>7514.9538726714818</v>
      </c>
      <c r="F27" s="15">
        <f t="shared" si="3"/>
        <v>131759.22713909199</v>
      </c>
      <c r="G27" s="16">
        <f t="shared" si="5"/>
        <v>68240.772860908008</v>
      </c>
    </row>
    <row r="28" spans="2:7">
      <c r="B28" s="14">
        <f t="shared" si="6"/>
        <v>15</v>
      </c>
      <c r="C28" s="15">
        <f t="shared" si="0"/>
        <v>18099.791629565505</v>
      </c>
      <c r="D28" s="15">
        <f t="shared" si="1"/>
        <v>10013.70126257099</v>
      </c>
      <c r="E28" s="15">
        <f t="shared" si="4"/>
        <v>8086.0903669945146</v>
      </c>
      <c r="F28" s="15">
        <f t="shared" si="3"/>
        <v>123673.13677209748</v>
      </c>
      <c r="G28" s="16">
        <f t="shared" si="5"/>
        <v>76326.863227902519</v>
      </c>
    </row>
    <row r="29" spans="2:7">
      <c r="B29" s="14">
        <f t="shared" si="6"/>
        <v>16</v>
      </c>
      <c r="C29" s="15">
        <f t="shared" si="0"/>
        <v>18099.791629565505</v>
      </c>
      <c r="D29" s="15">
        <f t="shared" si="1"/>
        <v>9399.158394679409</v>
      </c>
      <c r="E29" s="15">
        <f t="shared" si="4"/>
        <v>8700.633234886096</v>
      </c>
      <c r="F29" s="15">
        <f t="shared" si="3"/>
        <v>114972.50353721139</v>
      </c>
      <c r="G29" s="16">
        <f t="shared" si="5"/>
        <v>85027.496462788607</v>
      </c>
    </row>
    <row r="30" spans="2:7">
      <c r="B30" s="14">
        <f t="shared" si="6"/>
        <v>17</v>
      </c>
      <c r="C30" s="15">
        <f t="shared" si="0"/>
        <v>18099.791629565505</v>
      </c>
      <c r="D30" s="15">
        <f t="shared" si="1"/>
        <v>8737.9102688280655</v>
      </c>
      <c r="E30" s="15">
        <f t="shared" si="4"/>
        <v>9361.8813607374395</v>
      </c>
      <c r="F30" s="15">
        <f t="shared" si="3"/>
        <v>105610.62217647396</v>
      </c>
      <c r="G30" s="16">
        <f t="shared" si="5"/>
        <v>94389.37782352604</v>
      </c>
    </row>
    <row r="31" spans="2:7">
      <c r="B31" s="14">
        <f t="shared" si="6"/>
        <v>18</v>
      </c>
      <c r="C31" s="15">
        <f t="shared" si="0"/>
        <v>18099.791629565505</v>
      </c>
      <c r="D31" s="15">
        <f t="shared" si="1"/>
        <v>8026.4072854120204</v>
      </c>
      <c r="E31" s="15">
        <f t="shared" si="4"/>
        <v>10073.384344153485</v>
      </c>
      <c r="F31" s="15">
        <f t="shared" si="3"/>
        <v>95537.237832320476</v>
      </c>
      <c r="G31" s="16">
        <f t="shared" si="5"/>
        <v>104462.76216767952</v>
      </c>
    </row>
    <row r="32" spans="2:7">
      <c r="B32" s="14">
        <f t="shared" si="6"/>
        <v>19</v>
      </c>
      <c r="C32" s="15">
        <f t="shared" si="0"/>
        <v>18099.791629565505</v>
      </c>
      <c r="D32" s="15">
        <f t="shared" si="1"/>
        <v>7260.8300752563564</v>
      </c>
      <c r="E32" s="15">
        <f t="shared" si="4"/>
        <v>10838.96155430915</v>
      </c>
      <c r="F32" s="15">
        <f t="shared" si="3"/>
        <v>84698.276278011326</v>
      </c>
      <c r="G32" s="16">
        <f t="shared" si="5"/>
        <v>115301.72372198867</v>
      </c>
    </row>
    <row r="33" spans="2:7">
      <c r="B33" s="14">
        <f t="shared" si="6"/>
        <v>20</v>
      </c>
      <c r="C33" s="15">
        <f t="shared" si="0"/>
        <v>18099.791629565505</v>
      </c>
      <c r="D33" s="15">
        <f t="shared" si="1"/>
        <v>6437.0689971288602</v>
      </c>
      <c r="E33" s="15">
        <f t="shared" si="4"/>
        <v>11662.722632436646</v>
      </c>
      <c r="F33" s="15">
        <f t="shared" si="3"/>
        <v>73035.553645574677</v>
      </c>
      <c r="G33" s="16">
        <f t="shared" si="5"/>
        <v>126964.44635442532</v>
      </c>
    </row>
    <row r="34" spans="2:7">
      <c r="B34" s="14">
        <f t="shared" si="6"/>
        <v>21</v>
      </c>
      <c r="C34" s="15">
        <f t="shared" si="0"/>
        <v>18099.791629565505</v>
      </c>
      <c r="D34" s="15">
        <f t="shared" si="1"/>
        <v>5550.7020770636755</v>
      </c>
      <c r="E34" s="15">
        <f t="shared" si="4"/>
        <v>12549.08955250183</v>
      </c>
      <c r="F34" s="15">
        <f t="shared" si="3"/>
        <v>60486.464093072849</v>
      </c>
      <c r="G34" s="16">
        <f t="shared" si="5"/>
        <v>139513.53590692717</v>
      </c>
    </row>
    <row r="35" spans="2:7">
      <c r="B35" s="14">
        <f t="shared" si="6"/>
        <v>22</v>
      </c>
      <c r="C35" s="15">
        <f t="shared" si="0"/>
        <v>18099.791629565505</v>
      </c>
      <c r="D35" s="15">
        <f t="shared" si="1"/>
        <v>4596.9712710735366</v>
      </c>
      <c r="E35" s="15">
        <f t="shared" si="4"/>
        <v>13502.820358491968</v>
      </c>
      <c r="F35" s="15">
        <f t="shared" si="3"/>
        <v>46983.643734580881</v>
      </c>
      <c r="G35" s="16">
        <f t="shared" si="5"/>
        <v>153016.35626541913</v>
      </c>
    </row>
    <row r="36" spans="2:7">
      <c r="B36" s="14">
        <f t="shared" si="6"/>
        <v>23</v>
      </c>
      <c r="C36" s="15">
        <f t="shared" si="0"/>
        <v>18099.791629565505</v>
      </c>
      <c r="D36" s="15">
        <f t="shared" si="1"/>
        <v>3570.7569238281467</v>
      </c>
      <c r="E36" s="15">
        <f t="shared" si="4"/>
        <v>14529.034705737358</v>
      </c>
      <c r="F36" s="15">
        <f t="shared" si="3"/>
        <v>40000</v>
      </c>
      <c r="G36" s="16">
        <f t="shared" si="5"/>
        <v>167545.39097115648</v>
      </c>
    </row>
    <row r="37" spans="2:7">
      <c r="B37" s="14">
        <f t="shared" si="6"/>
        <v>24</v>
      </c>
      <c r="C37" s="15">
        <f t="shared" si="0"/>
        <v>18099.791629565505</v>
      </c>
      <c r="D37" s="15">
        <f t="shared" si="1"/>
        <v>3040</v>
      </c>
      <c r="E37" s="15">
        <f t="shared" si="4"/>
        <v>15059.791629565505</v>
      </c>
      <c r="F37" s="15">
        <f t="shared" si="3"/>
        <v>40000</v>
      </c>
      <c r="G37" s="16">
        <f t="shared" si="5"/>
        <v>182605.18260072198</v>
      </c>
    </row>
    <row r="38" spans="2:7">
      <c r="B38" s="14">
        <f t="shared" si="6"/>
        <v>25</v>
      </c>
      <c r="C38" s="15">
        <f t="shared" si="0"/>
        <v>18099.791629565505</v>
      </c>
      <c r="D38" s="15">
        <f t="shared" si="1"/>
        <v>3040</v>
      </c>
      <c r="E38" s="15">
        <f t="shared" si="4"/>
        <v>15059.791629565505</v>
      </c>
      <c r="F38" s="15">
        <f t="shared" si="3"/>
        <v>40000</v>
      </c>
      <c r="G38" s="16">
        <f t="shared" si="5"/>
        <v>197664.97423028748</v>
      </c>
    </row>
    <row r="39" spans="2:7">
      <c r="B39" s="14">
        <f t="shared" si="6"/>
        <v>0</v>
      </c>
      <c r="C39" s="15">
        <f t="shared" si="0"/>
        <v>0</v>
      </c>
      <c r="D39" s="15">
        <f t="shared" si="1"/>
        <v>3040</v>
      </c>
      <c r="E39" s="15">
        <f t="shared" si="4"/>
        <v>-3040</v>
      </c>
      <c r="F39" s="15">
        <f t="shared" si="3"/>
        <v>43040</v>
      </c>
      <c r="G39" s="16">
        <f t="shared" si="5"/>
        <v>194624.97423028748</v>
      </c>
    </row>
    <row r="40" spans="2:7">
      <c r="B40" s="14">
        <f t="shared" si="6"/>
        <v>0</v>
      </c>
      <c r="C40" s="15">
        <f t="shared" si="0"/>
        <v>0</v>
      </c>
      <c r="D40" s="15">
        <f t="shared" si="1"/>
        <v>3271.04</v>
      </c>
      <c r="E40" s="15">
        <f t="shared" si="4"/>
        <v>-3271.04</v>
      </c>
      <c r="F40" s="15">
        <f t="shared" si="3"/>
        <v>46311.040000000001</v>
      </c>
      <c r="G40" s="16">
        <f t="shared" si="5"/>
        <v>191353.93423028747</v>
      </c>
    </row>
    <row r="41" spans="2:7">
      <c r="B41" s="14">
        <f t="shared" si="6"/>
        <v>0</v>
      </c>
      <c r="C41" s="15">
        <f t="shared" si="0"/>
        <v>0</v>
      </c>
      <c r="D41" s="15">
        <f t="shared" si="1"/>
        <v>3519.63904</v>
      </c>
      <c r="E41" s="15">
        <f t="shared" si="4"/>
        <v>-3519.63904</v>
      </c>
      <c r="F41" s="15">
        <f t="shared" si="3"/>
        <v>49830.679040000003</v>
      </c>
      <c r="G41" s="16">
        <f t="shared" si="5"/>
        <v>187834.29519028746</v>
      </c>
    </row>
    <row r="42" spans="2:7">
      <c r="B42" s="14">
        <f t="shared" si="6"/>
        <v>0</v>
      </c>
      <c r="C42" s="15">
        <f t="shared" si="0"/>
        <v>0</v>
      </c>
      <c r="D42" s="15">
        <f t="shared" si="1"/>
        <v>3787.1316070400003</v>
      </c>
      <c r="E42" s="15">
        <f t="shared" si="4"/>
        <v>-3787.1316070400003</v>
      </c>
      <c r="F42" s="15">
        <f t="shared" si="3"/>
        <v>53617.810647040002</v>
      </c>
      <c r="G42" s="16">
        <f t="shared" si="5"/>
        <v>184047.16358324746</v>
      </c>
    </row>
    <row r="43" spans="2:7">
      <c r="B43" s="14">
        <f t="shared" si="6"/>
        <v>0</v>
      </c>
      <c r="C43" s="15">
        <f t="shared" si="0"/>
        <v>0</v>
      </c>
      <c r="D43" s="15">
        <f t="shared" si="1"/>
        <v>4074.9536091750401</v>
      </c>
      <c r="E43" s="15">
        <f t="shared" si="4"/>
        <v>-4074.9536091750401</v>
      </c>
      <c r="F43" s="15">
        <f t="shared" si="3"/>
        <v>57692.764256215043</v>
      </c>
      <c r="G43" s="16">
        <f t="shared" si="5"/>
        <v>179972.20997407241</v>
      </c>
    </row>
    <row r="44" spans="2:7">
      <c r="B44" s="14">
        <f t="shared" si="6"/>
        <v>0</v>
      </c>
      <c r="C44" s="15">
        <f t="shared" si="0"/>
        <v>0</v>
      </c>
      <c r="D44" s="15">
        <f t="shared" si="1"/>
        <v>4384.6500834723429</v>
      </c>
      <c r="E44" s="15">
        <f t="shared" si="4"/>
        <v>-4384.6500834723429</v>
      </c>
      <c r="F44" s="15">
        <f t="shared" si="3"/>
        <v>62077.414339687384</v>
      </c>
      <c r="G44" s="16">
        <f t="shared" si="5"/>
        <v>175587.55989060007</v>
      </c>
    </row>
    <row r="45" spans="2:7">
      <c r="B45" s="14">
        <f t="shared" si="6"/>
        <v>0</v>
      </c>
      <c r="C45" s="15">
        <f t="shared" si="0"/>
        <v>0</v>
      </c>
      <c r="D45" s="15">
        <f t="shared" si="1"/>
        <v>4717.8834898162413</v>
      </c>
      <c r="E45" s="15">
        <f t="shared" si="4"/>
        <v>-4717.8834898162413</v>
      </c>
      <c r="F45" s="15">
        <f t="shared" si="3"/>
        <v>66795.29782950363</v>
      </c>
      <c r="G45" s="16">
        <f t="shared" si="5"/>
        <v>170869.67640078382</v>
      </c>
    </row>
    <row r="46" spans="2:7">
      <c r="B46" s="14">
        <f t="shared" si="6"/>
        <v>0</v>
      </c>
      <c r="C46" s="15">
        <f t="shared" ref="C46:C63" si="7">+IF($D$8="D",IF(B46=0,0,$C$3*$C$7/(1-(1+$C$7)^-$C$4)),0)</f>
        <v>0</v>
      </c>
      <c r="D46" s="15">
        <f t="shared" ref="D46:D63" si="8">+IF($D$8="D",$C$7*F45,0)</f>
        <v>5076.4426350422755</v>
      </c>
      <c r="E46" s="15">
        <f t="shared" si="4"/>
        <v>-5076.4426350422755</v>
      </c>
      <c r="F46" s="15">
        <f t="shared" si="3"/>
        <v>71871.740464545903</v>
      </c>
      <c r="G46" s="16">
        <f t="shared" si="5"/>
        <v>165793.23376574155</v>
      </c>
    </row>
    <row r="47" spans="2:7">
      <c r="B47" s="14">
        <f t="shared" si="6"/>
        <v>0</v>
      </c>
      <c r="C47" s="15">
        <f t="shared" si="7"/>
        <v>0</v>
      </c>
      <c r="D47" s="15">
        <f t="shared" si="8"/>
        <v>5462.2522753054882</v>
      </c>
      <c r="E47" s="15">
        <f t="shared" si="4"/>
        <v>-5462.2522753054882</v>
      </c>
      <c r="F47" s="15">
        <f t="shared" si="3"/>
        <v>77333.992739851397</v>
      </c>
      <c r="G47" s="16">
        <f t="shared" si="5"/>
        <v>160330.98149043607</v>
      </c>
    </row>
    <row r="48" spans="2:7">
      <c r="B48" s="14">
        <f t="shared" si="6"/>
        <v>0</v>
      </c>
      <c r="C48" s="15">
        <f t="shared" si="7"/>
        <v>0</v>
      </c>
      <c r="D48" s="15">
        <f t="shared" si="8"/>
        <v>5877.3834482287057</v>
      </c>
      <c r="E48" s="15">
        <f t="shared" si="4"/>
        <v>-5877.3834482287057</v>
      </c>
      <c r="F48" s="15">
        <f t="shared" si="3"/>
        <v>83211.376188080103</v>
      </c>
      <c r="G48" s="16">
        <f t="shared" si="5"/>
        <v>154453.59804220736</v>
      </c>
    </row>
    <row r="49" spans="2:7">
      <c r="B49" s="14">
        <f t="shared" si="6"/>
        <v>0</v>
      </c>
      <c r="C49" s="15">
        <f t="shared" si="7"/>
        <v>0</v>
      </c>
      <c r="D49" s="15">
        <f t="shared" si="8"/>
        <v>6324.0645902940878</v>
      </c>
      <c r="E49" s="15">
        <f t="shared" si="4"/>
        <v>-6324.0645902940878</v>
      </c>
      <c r="F49" s="15">
        <f t="shared" si="3"/>
        <v>89535.440778374192</v>
      </c>
      <c r="G49" s="16">
        <f t="shared" si="5"/>
        <v>148129.53345191327</v>
      </c>
    </row>
    <row r="50" spans="2:7">
      <c r="B50" s="14">
        <f t="shared" si="6"/>
        <v>0</v>
      </c>
      <c r="C50" s="15">
        <f t="shared" si="7"/>
        <v>0</v>
      </c>
      <c r="D50" s="15">
        <f t="shared" si="8"/>
        <v>6804.6934991564385</v>
      </c>
      <c r="E50" s="15">
        <f t="shared" si="4"/>
        <v>-6804.6934991564385</v>
      </c>
      <c r="F50" s="15">
        <f t="shared" si="3"/>
        <v>96340.134277530626</v>
      </c>
      <c r="G50" s="16">
        <f t="shared" si="5"/>
        <v>141324.83995275683</v>
      </c>
    </row>
    <row r="51" spans="2:7">
      <c r="B51" s="14">
        <f t="shared" si="6"/>
        <v>0</v>
      </c>
      <c r="C51" s="15">
        <f t="shared" si="7"/>
        <v>0</v>
      </c>
      <c r="D51" s="15">
        <f t="shared" si="8"/>
        <v>7321.8502050923271</v>
      </c>
      <c r="E51" s="15">
        <f t="shared" si="4"/>
        <v>-7321.8502050923271</v>
      </c>
      <c r="F51" s="15">
        <f t="shared" si="3"/>
        <v>103661.98448262295</v>
      </c>
      <c r="G51" s="16">
        <f t="shared" si="5"/>
        <v>134002.98974766448</v>
      </c>
    </row>
    <row r="52" spans="2:7">
      <c r="B52" s="14">
        <f t="shared" si="6"/>
        <v>0</v>
      </c>
      <c r="C52" s="15">
        <f t="shared" si="7"/>
        <v>0</v>
      </c>
      <c r="D52" s="15">
        <f t="shared" si="8"/>
        <v>7878.310820679344</v>
      </c>
      <c r="E52" s="15">
        <f t="shared" si="4"/>
        <v>-7878.310820679344</v>
      </c>
      <c r="F52" s="15">
        <f t="shared" si="3"/>
        <v>111540.29530330229</v>
      </c>
      <c r="G52" s="16">
        <f t="shared" si="5"/>
        <v>126124.67892698514</v>
      </c>
    </row>
    <row r="53" spans="2:7">
      <c r="B53" s="14">
        <f t="shared" si="6"/>
        <v>0</v>
      </c>
      <c r="C53" s="15">
        <f t="shared" si="7"/>
        <v>0</v>
      </c>
      <c r="D53" s="15">
        <f t="shared" si="8"/>
        <v>8477.0624430509743</v>
      </c>
      <c r="E53" s="15">
        <f t="shared" si="4"/>
        <v>-8477.0624430509743</v>
      </c>
      <c r="F53" s="15">
        <f t="shared" si="3"/>
        <v>120017.35774635327</v>
      </c>
      <c r="G53" s="16">
        <f t="shared" si="5"/>
        <v>117647.61648393417</v>
      </c>
    </row>
    <row r="54" spans="2:7">
      <c r="B54" s="14">
        <f t="shared" si="6"/>
        <v>0</v>
      </c>
      <c r="C54" s="15">
        <f t="shared" si="7"/>
        <v>0</v>
      </c>
      <c r="D54" s="15">
        <f t="shared" si="8"/>
        <v>9121.3191887228477</v>
      </c>
      <c r="E54" s="15">
        <f t="shared" si="4"/>
        <v>-9121.3191887228477</v>
      </c>
      <c r="F54" s="15">
        <f t="shared" si="3"/>
        <v>129138.67693507612</v>
      </c>
      <c r="G54" s="16">
        <f t="shared" si="5"/>
        <v>108526.29729521132</v>
      </c>
    </row>
    <row r="55" spans="2:7">
      <c r="B55" s="14">
        <f t="shared" si="6"/>
        <v>0</v>
      </c>
      <c r="C55" s="15">
        <f t="shared" si="7"/>
        <v>0</v>
      </c>
      <c r="D55" s="15">
        <f t="shared" si="8"/>
        <v>9814.5394470657848</v>
      </c>
      <c r="E55" s="15">
        <f t="shared" si="4"/>
        <v>-9814.5394470657848</v>
      </c>
      <c r="F55" s="15">
        <f t="shared" si="3"/>
        <v>138953.21638214189</v>
      </c>
      <c r="G55" s="16">
        <f t="shared" si="5"/>
        <v>98711.757848145528</v>
      </c>
    </row>
    <row r="56" spans="2:7">
      <c r="B56" s="14">
        <f t="shared" si="6"/>
        <v>0</v>
      </c>
      <c r="C56" s="15">
        <f t="shared" si="7"/>
        <v>0</v>
      </c>
      <c r="D56" s="15">
        <f t="shared" si="8"/>
        <v>10560.444445042784</v>
      </c>
      <c r="E56" s="15">
        <f t="shared" si="4"/>
        <v>-10560.444445042784</v>
      </c>
      <c r="F56" s="15">
        <f t="shared" si="3"/>
        <v>149513.66082718468</v>
      </c>
      <c r="G56" s="16">
        <f t="shared" si="5"/>
        <v>88151.313403102744</v>
      </c>
    </row>
    <row r="57" spans="2:7">
      <c r="B57" s="14">
        <f t="shared" si="6"/>
        <v>0</v>
      </c>
      <c r="C57" s="15">
        <f t="shared" si="7"/>
        <v>0</v>
      </c>
      <c r="D57" s="15">
        <f t="shared" si="8"/>
        <v>11363.038222866035</v>
      </c>
      <c r="E57" s="15">
        <f t="shared" si="4"/>
        <v>-11363.038222866035</v>
      </c>
      <c r="F57" s="15">
        <f t="shared" si="3"/>
        <v>160876.69905005072</v>
      </c>
      <c r="G57" s="16">
        <f t="shared" si="5"/>
        <v>76788.275180236713</v>
      </c>
    </row>
    <row r="58" spans="2:7">
      <c r="B58" s="14">
        <f t="shared" si="6"/>
        <v>0</v>
      </c>
      <c r="C58" s="15">
        <f t="shared" si="7"/>
        <v>0</v>
      </c>
      <c r="D58" s="15">
        <f t="shared" si="8"/>
        <v>12226.629127803855</v>
      </c>
      <c r="E58" s="15">
        <f t="shared" si="4"/>
        <v>-12226.629127803855</v>
      </c>
      <c r="F58" s="15">
        <f t="shared" si="3"/>
        <v>173103.32817785459</v>
      </c>
      <c r="G58" s="16">
        <f t="shared" si="5"/>
        <v>64561.646052432858</v>
      </c>
    </row>
    <row r="59" spans="2:7">
      <c r="B59" s="14">
        <f t="shared" si="6"/>
        <v>0</v>
      </c>
      <c r="C59" s="15">
        <f t="shared" si="7"/>
        <v>0</v>
      </c>
      <c r="D59" s="15">
        <f t="shared" si="8"/>
        <v>13155.852941516949</v>
      </c>
      <c r="E59" s="15">
        <f t="shared" si="4"/>
        <v>-13155.852941516949</v>
      </c>
      <c r="F59" s="15">
        <f t="shared" si="3"/>
        <v>186259.18111937155</v>
      </c>
      <c r="G59" s="16">
        <f t="shared" si="5"/>
        <v>51405.793110915911</v>
      </c>
    </row>
    <row r="60" spans="2:7">
      <c r="B60" s="14">
        <f t="shared" si="6"/>
        <v>0</v>
      </c>
      <c r="C60" s="15">
        <f t="shared" si="7"/>
        <v>0</v>
      </c>
      <c r="D60" s="15">
        <f t="shared" si="8"/>
        <v>14155.697765072238</v>
      </c>
      <c r="E60" s="15">
        <f t="shared" si="4"/>
        <v>-14155.697765072238</v>
      </c>
      <c r="F60" s="15">
        <f t="shared" si="3"/>
        <v>200414.87888444378</v>
      </c>
      <c r="G60" s="16">
        <f t="shared" si="5"/>
        <v>37250.095345843671</v>
      </c>
    </row>
    <row r="61" spans="2:7">
      <c r="B61" s="14">
        <f t="shared" si="6"/>
        <v>0</v>
      </c>
      <c r="C61" s="15">
        <f t="shared" si="7"/>
        <v>0</v>
      </c>
      <c r="D61" s="15">
        <f t="shared" si="8"/>
        <v>15231.530795217726</v>
      </c>
      <c r="E61" s="15">
        <f t="shared" si="4"/>
        <v>-15231.530795217726</v>
      </c>
      <c r="F61" s="15">
        <f t="shared" si="3"/>
        <v>215646.4096796615</v>
      </c>
      <c r="G61" s="16">
        <f t="shared" si="5"/>
        <v>22018.564550625946</v>
      </c>
    </row>
    <row r="62" spans="2:7">
      <c r="B62" s="14">
        <f t="shared" si="6"/>
        <v>0</v>
      </c>
      <c r="C62" s="15">
        <f t="shared" si="7"/>
        <v>0</v>
      </c>
      <c r="D62" s="15">
        <f t="shared" si="8"/>
        <v>16389.127135654275</v>
      </c>
      <c r="E62" s="15">
        <f t="shared" si="4"/>
        <v>-16389.127135654275</v>
      </c>
      <c r="F62" s="15">
        <f t="shared" si="3"/>
        <v>232035.53681531578</v>
      </c>
      <c r="G62" s="16">
        <f t="shared" si="5"/>
        <v>5629.4374149716714</v>
      </c>
    </row>
    <row r="63" spans="2:7">
      <c r="B63" s="14">
        <f t="shared" si="6"/>
        <v>0</v>
      </c>
      <c r="C63" s="15">
        <f t="shared" si="7"/>
        <v>0</v>
      </c>
      <c r="D63" s="15">
        <f t="shared" si="8"/>
        <v>17634.700797964</v>
      </c>
      <c r="E63" s="15">
        <f t="shared" si="4"/>
        <v>-17634.700797964</v>
      </c>
      <c r="F63" s="15">
        <f t="shared" si="3"/>
        <v>249670.23761327978</v>
      </c>
      <c r="G63" s="16">
        <f t="shared" si="5"/>
        <v>-12005.263382992329</v>
      </c>
    </row>
  </sheetData>
  <sheetProtection password="EF7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654"/>
  <sheetViews>
    <sheetView workbookViewId="0">
      <selection activeCell="C7" sqref="C7"/>
    </sheetView>
  </sheetViews>
  <sheetFormatPr defaultColWidth="11.42578125" defaultRowHeight="15"/>
  <cols>
    <col min="1" max="1" width="2.5703125" customWidth="1"/>
    <col min="2" max="2" width="18.28515625" customWidth="1"/>
    <col min="3" max="3" width="13.140625" bestFit="1" customWidth="1"/>
    <col min="4" max="4" width="19.42578125" customWidth="1"/>
    <col min="5" max="5" width="15.42578125" bestFit="1" customWidth="1"/>
    <col min="6" max="6" width="12.85546875" bestFit="1" customWidth="1"/>
    <col min="7" max="7" width="16.28515625" bestFit="1" customWidth="1"/>
    <col min="8" max="8" width="2" customWidth="1"/>
    <col min="9" max="9" width="11.5703125" bestFit="1" customWidth="1"/>
    <col min="10" max="10" width="15.42578125" bestFit="1" customWidth="1"/>
  </cols>
  <sheetData>
    <row r="2" spans="2:7">
      <c r="B2" s="1" t="s">
        <v>17</v>
      </c>
      <c r="C2" s="1"/>
      <c r="D2" s="1"/>
      <c r="E2" s="1"/>
    </row>
    <row r="3" spans="2:7" ht="25.5">
      <c r="B3" s="1" t="s">
        <v>18</v>
      </c>
      <c r="C3" s="2">
        <f>+Proyecto!B5</f>
        <v>200000</v>
      </c>
      <c r="D3" s="1"/>
      <c r="E3" s="1"/>
      <c r="G3" s="3" t="s">
        <v>19</v>
      </c>
    </row>
    <row r="4" spans="2:7">
      <c r="B4" s="1" t="s">
        <v>20</v>
      </c>
      <c r="C4" s="1">
        <f>+Proyecto!B6*12</f>
        <v>300</v>
      </c>
      <c r="D4" s="1" t="s">
        <v>39</v>
      </c>
      <c r="E4" s="1"/>
    </row>
    <row r="5" spans="2:7">
      <c r="B5" s="1" t="s">
        <v>40</v>
      </c>
      <c r="C5" s="4">
        <f>+Proyecto!B7</f>
        <v>3.7999999999999999E-2</v>
      </c>
      <c r="D5" s="1"/>
      <c r="E5" s="1"/>
    </row>
    <row r="6" spans="2:7">
      <c r="B6" s="1" t="s">
        <v>41</v>
      </c>
      <c r="C6" s="4">
        <f>+Proyecto!B8</f>
        <v>3.5999999999999997E-2</v>
      </c>
      <c r="D6" s="1"/>
      <c r="E6" s="1"/>
    </row>
    <row r="7" spans="2:7">
      <c r="B7" s="1" t="s">
        <v>42</v>
      </c>
      <c r="C7" s="18">
        <f>+(1+C5+C6)^(0.0833333333333333)-1</f>
        <v>5.9668977756095476E-3</v>
      </c>
      <c r="D7" s="1" t="s">
        <v>43</v>
      </c>
      <c r="E7" s="1"/>
    </row>
    <row r="8" spans="2:7">
      <c r="B8" s="1" t="s">
        <v>25</v>
      </c>
      <c r="C8" s="1"/>
      <c r="D8" s="1" t="s">
        <v>26</v>
      </c>
      <c r="E8" s="1"/>
    </row>
    <row r="9" spans="2:7">
      <c r="B9" s="1" t="s">
        <v>27</v>
      </c>
      <c r="C9" s="4">
        <v>0.2</v>
      </c>
    </row>
    <row r="10" spans="2:7" ht="15.75" thickBot="1"/>
    <row r="11" spans="2:7">
      <c r="B11" s="5" t="s">
        <v>28</v>
      </c>
      <c r="C11" s="6" t="s">
        <v>29</v>
      </c>
      <c r="D11" s="6" t="s">
        <v>30</v>
      </c>
      <c r="E11" s="6" t="s">
        <v>31</v>
      </c>
      <c r="F11" s="6" t="s">
        <v>32</v>
      </c>
      <c r="G11" s="7" t="s">
        <v>32</v>
      </c>
    </row>
    <row r="12" spans="2:7" ht="15.75" thickBot="1">
      <c r="B12" s="8"/>
      <c r="C12" s="9" t="s">
        <v>33</v>
      </c>
      <c r="D12" s="9" t="s">
        <v>34</v>
      </c>
      <c r="E12" s="9" t="s">
        <v>35</v>
      </c>
      <c r="F12" s="9" t="s">
        <v>36</v>
      </c>
      <c r="G12" s="10" t="s">
        <v>37</v>
      </c>
    </row>
    <row r="13" spans="2:7">
      <c r="B13" s="11"/>
      <c r="C13" s="12"/>
      <c r="D13" s="12"/>
      <c r="E13" s="12"/>
      <c r="F13" s="12">
        <f>+C3</f>
        <v>200000</v>
      </c>
      <c r="G13" s="13"/>
    </row>
    <row r="14" spans="2:7">
      <c r="B14" s="14">
        <v>1</v>
      </c>
      <c r="C14" s="15">
        <f t="shared" ref="C14:C45" si="0">+IF($D$8="D",IF(B14=0,0,$C$3*$C$7/(1-(1+$C$7)^-$C$4)),0)</f>
        <v>1434.0729749549814</v>
      </c>
      <c r="D14" s="15">
        <f t="shared" ref="D14:D45" si="1">+IF($D$8="D",$C$7*F13,0)</f>
        <v>1193.3795551219096</v>
      </c>
      <c r="E14" s="15">
        <f>+C14-D14</f>
        <v>240.69341983307186</v>
      </c>
      <c r="F14" s="15">
        <f>+MAX($F$13*$C$9,F13-E14)</f>
        <v>199759.30658016691</v>
      </c>
      <c r="G14" s="16">
        <f>+G13+E14</f>
        <v>240.69341983307186</v>
      </c>
    </row>
    <row r="15" spans="2:7">
      <c r="B15" s="14">
        <f t="shared" ref="B15:B22" si="2">+IF(B14=0,0,IF(B14+1&lt;=$C$4,B14+1,0))</f>
        <v>2</v>
      </c>
      <c r="C15" s="15">
        <f t="shared" si="0"/>
        <v>1434.0729749549814</v>
      </c>
      <c r="D15" s="15">
        <f t="shared" si="1"/>
        <v>1191.9433620905036</v>
      </c>
      <c r="E15" s="15">
        <f>+C15-D15</f>
        <v>242.12961286447785</v>
      </c>
      <c r="F15" s="15">
        <f t="shared" ref="F15:F63" si="3">+MAX($F$13*$C$9,F14-E15)</f>
        <v>199517.17696730242</v>
      </c>
      <c r="G15" s="16">
        <f>+G14+E15</f>
        <v>482.82303269754971</v>
      </c>
    </row>
    <row r="16" spans="2:7">
      <c r="B16" s="14">
        <f t="shared" si="2"/>
        <v>3</v>
      </c>
      <c r="C16" s="15">
        <f t="shared" si="0"/>
        <v>1434.0729749549814</v>
      </c>
      <c r="D16" s="15">
        <f t="shared" si="1"/>
        <v>1190.4985994420933</v>
      </c>
      <c r="E16" s="15">
        <f>+C16-D16</f>
        <v>243.57437551288808</v>
      </c>
      <c r="F16" s="15">
        <f t="shared" si="3"/>
        <v>199273.60259178953</v>
      </c>
      <c r="G16" s="16">
        <f>+G15+E16</f>
        <v>726.39740821043779</v>
      </c>
    </row>
    <row r="17" spans="2:7">
      <c r="B17" s="14">
        <f t="shared" si="2"/>
        <v>4</v>
      </c>
      <c r="C17" s="15">
        <f t="shared" si="0"/>
        <v>1434.0729749549814</v>
      </c>
      <c r="D17" s="15">
        <f t="shared" si="1"/>
        <v>1189.0452160426498</v>
      </c>
      <c r="E17" s="15">
        <f t="shared" ref="E17:E63" si="4">+C17-D17</f>
        <v>245.02775891233159</v>
      </c>
      <c r="F17" s="15">
        <f t="shared" si="3"/>
        <v>199028.5748328772</v>
      </c>
      <c r="G17" s="16">
        <f t="shared" ref="G17:G63" si="5">+G16+E17</f>
        <v>971.42516712276938</v>
      </c>
    </row>
    <row r="18" spans="2:7">
      <c r="B18" s="14">
        <f t="shared" si="2"/>
        <v>5</v>
      </c>
      <c r="C18" s="15">
        <f t="shared" si="0"/>
        <v>1434.0729749549814</v>
      </c>
      <c r="D18" s="15">
        <f t="shared" si="1"/>
        <v>1187.5831604530333</v>
      </c>
      <c r="E18" s="15">
        <f t="shared" si="4"/>
        <v>246.4898145019481</v>
      </c>
      <c r="F18" s="15">
        <f t="shared" si="3"/>
        <v>198782.08501837525</v>
      </c>
      <c r="G18" s="16">
        <f t="shared" si="5"/>
        <v>1217.9149816247175</v>
      </c>
    </row>
    <row r="19" spans="2:7">
      <c r="B19" s="14">
        <f t="shared" si="2"/>
        <v>6</v>
      </c>
      <c r="C19" s="15">
        <f t="shared" si="0"/>
        <v>1434.0729749549814</v>
      </c>
      <c r="D19" s="15">
        <f t="shared" si="1"/>
        <v>1186.1123809271712</v>
      </c>
      <c r="E19" s="15">
        <f t="shared" si="4"/>
        <v>247.9605940278102</v>
      </c>
      <c r="F19" s="15">
        <f t="shared" si="3"/>
        <v>198534.12442434745</v>
      </c>
      <c r="G19" s="16">
        <f t="shared" si="5"/>
        <v>1465.8755756525277</v>
      </c>
    </row>
    <row r="20" spans="2:7">
      <c r="B20" s="14">
        <f t="shared" si="2"/>
        <v>7</v>
      </c>
      <c r="C20" s="15">
        <f t="shared" si="0"/>
        <v>1434.0729749549814</v>
      </c>
      <c r="D20" s="15">
        <f t="shared" si="1"/>
        <v>1184.632825410228</v>
      </c>
      <c r="E20" s="15">
        <f t="shared" si="4"/>
        <v>249.44014954475347</v>
      </c>
      <c r="F20" s="15">
        <f t="shared" si="3"/>
        <v>198284.68427480268</v>
      </c>
      <c r="G20" s="16">
        <f t="shared" si="5"/>
        <v>1715.3157251972812</v>
      </c>
    </row>
    <row r="21" spans="2:7">
      <c r="B21" s="14">
        <f t="shared" si="2"/>
        <v>8</v>
      </c>
      <c r="C21" s="15">
        <f t="shared" si="0"/>
        <v>1434.0729749549814</v>
      </c>
      <c r="D21" s="15">
        <f t="shared" si="1"/>
        <v>1183.1444415367616</v>
      </c>
      <c r="E21" s="15">
        <f t="shared" si="4"/>
        <v>250.92853341821979</v>
      </c>
      <c r="F21" s="15">
        <f t="shared" si="3"/>
        <v>198033.75574138446</v>
      </c>
      <c r="G21" s="16">
        <f t="shared" si="5"/>
        <v>1966.2442586155009</v>
      </c>
    </row>
    <row r="22" spans="2:7">
      <c r="B22" s="14">
        <f t="shared" si="2"/>
        <v>9</v>
      </c>
      <c r="C22" s="15">
        <f t="shared" si="0"/>
        <v>1434.0729749549814</v>
      </c>
      <c r="D22" s="15">
        <f t="shared" si="1"/>
        <v>1181.6471766288714</v>
      </c>
      <c r="E22" s="15">
        <f t="shared" si="4"/>
        <v>252.42579832611</v>
      </c>
      <c r="F22" s="15">
        <f t="shared" si="3"/>
        <v>197781.32994305834</v>
      </c>
      <c r="G22" s="16">
        <f t="shared" si="5"/>
        <v>2218.6700569416107</v>
      </c>
    </row>
    <row r="23" spans="2:7">
      <c r="B23" s="14">
        <f>+IF(B22=0,0,IF(B22+1&lt;=$C$4,B22+1,0))</f>
        <v>10</v>
      </c>
      <c r="C23" s="15">
        <f t="shared" si="0"/>
        <v>1434.0729749549814</v>
      </c>
      <c r="D23" s="15">
        <f t="shared" si="1"/>
        <v>1180.1409776943328</v>
      </c>
      <c r="E23" s="15">
        <f t="shared" si="4"/>
        <v>253.93199726064859</v>
      </c>
      <c r="F23" s="15">
        <f t="shared" si="3"/>
        <v>197527.39794579768</v>
      </c>
      <c r="G23" s="16">
        <f t="shared" si="5"/>
        <v>2472.6020542022593</v>
      </c>
    </row>
    <row r="24" spans="2:7">
      <c r="B24" s="14">
        <f t="shared" ref="B24:B87" si="6">+IF(B23=0,0,IF(B23+1&lt;=$C$4,B23+1,0))</f>
        <v>11</v>
      </c>
      <c r="C24" s="15">
        <f t="shared" si="0"/>
        <v>1434.0729749549814</v>
      </c>
      <c r="D24" s="15">
        <f t="shared" si="1"/>
        <v>1178.6257914247221</v>
      </c>
      <c r="E24" s="15">
        <f t="shared" si="4"/>
        <v>255.44718353025928</v>
      </c>
      <c r="F24" s="15">
        <f t="shared" si="3"/>
        <v>197271.95076226743</v>
      </c>
      <c r="G24" s="16">
        <f t="shared" si="5"/>
        <v>2728.0492377325186</v>
      </c>
    </row>
    <row r="25" spans="2:7">
      <c r="B25" s="14">
        <f t="shared" si="6"/>
        <v>12</v>
      </c>
      <c r="C25" s="15">
        <f t="shared" si="0"/>
        <v>1434.0729749549814</v>
      </c>
      <c r="D25" s="15">
        <f t="shared" si="1"/>
        <v>1177.1015641935296</v>
      </c>
      <c r="E25" s="15">
        <f t="shared" si="4"/>
        <v>256.97141076145181</v>
      </c>
      <c r="F25" s="15">
        <f t="shared" si="3"/>
        <v>197014.97935150599</v>
      </c>
      <c r="G25" s="16">
        <f t="shared" si="5"/>
        <v>2985.0206484939704</v>
      </c>
    </row>
    <row r="26" spans="2:7">
      <c r="B26" s="14">
        <f t="shared" si="6"/>
        <v>13</v>
      </c>
      <c r="C26" s="15">
        <f t="shared" si="0"/>
        <v>1434.0729749549814</v>
      </c>
      <c r="D26" s="15">
        <f t="shared" si="1"/>
        <v>1175.5682420542621</v>
      </c>
      <c r="E26" s="15">
        <f t="shared" si="4"/>
        <v>258.50473290071932</v>
      </c>
      <c r="F26" s="15">
        <f t="shared" si="3"/>
        <v>196756.47461860528</v>
      </c>
      <c r="G26" s="16">
        <f t="shared" si="5"/>
        <v>3243.5253813946897</v>
      </c>
    </row>
    <row r="27" spans="2:7">
      <c r="B27" s="14">
        <f t="shared" si="6"/>
        <v>14</v>
      </c>
      <c r="C27" s="15">
        <f t="shared" si="0"/>
        <v>1434.0729749549814</v>
      </c>
      <c r="D27" s="15">
        <f t="shared" si="1"/>
        <v>1174.0257707385322</v>
      </c>
      <c r="E27" s="15">
        <f t="shared" si="4"/>
        <v>260.04720421644924</v>
      </c>
      <c r="F27" s="15">
        <f t="shared" si="3"/>
        <v>196496.42741438883</v>
      </c>
      <c r="G27" s="16">
        <f t="shared" si="5"/>
        <v>3503.5725856111389</v>
      </c>
    </row>
    <row r="28" spans="2:7">
      <c r="B28" s="14">
        <f t="shared" si="6"/>
        <v>15</v>
      </c>
      <c r="C28" s="15">
        <f t="shared" si="0"/>
        <v>1434.0729749549814</v>
      </c>
      <c r="D28" s="15">
        <f t="shared" si="1"/>
        <v>1172.4740956541395</v>
      </c>
      <c r="E28" s="15">
        <f t="shared" si="4"/>
        <v>261.59887930084187</v>
      </c>
      <c r="F28" s="15">
        <f t="shared" si="3"/>
        <v>196234.82853508799</v>
      </c>
      <c r="G28" s="16">
        <f t="shared" si="5"/>
        <v>3765.1714649119808</v>
      </c>
    </row>
    <row r="29" spans="2:7">
      <c r="B29" s="14">
        <f t="shared" si="6"/>
        <v>16</v>
      </c>
      <c r="C29" s="15">
        <f t="shared" si="0"/>
        <v>1434.0729749549814</v>
      </c>
      <c r="D29" s="15">
        <f t="shared" si="1"/>
        <v>1170.9131618831375</v>
      </c>
      <c r="E29" s="15">
        <f t="shared" si="4"/>
        <v>263.15981307184393</v>
      </c>
      <c r="F29" s="15">
        <f t="shared" si="3"/>
        <v>195971.66872201615</v>
      </c>
      <c r="G29" s="16">
        <f t="shared" si="5"/>
        <v>4028.3312779838247</v>
      </c>
    </row>
    <row r="30" spans="2:7">
      <c r="B30" s="14">
        <f t="shared" si="6"/>
        <v>17</v>
      </c>
      <c r="C30" s="15">
        <f t="shared" si="0"/>
        <v>1434.0729749549814</v>
      </c>
      <c r="D30" s="15">
        <f t="shared" si="1"/>
        <v>1169.3429141798892</v>
      </c>
      <c r="E30" s="15">
        <f t="shared" si="4"/>
        <v>264.73006077509217</v>
      </c>
      <c r="F30" s="15">
        <f t="shared" si="3"/>
        <v>195706.93866124106</v>
      </c>
      <c r="G30" s="16">
        <f t="shared" si="5"/>
        <v>4293.0613387589165</v>
      </c>
    </row>
    <row r="31" spans="2:7">
      <c r="B31" s="14">
        <f t="shared" si="6"/>
        <v>18</v>
      </c>
      <c r="C31" s="15">
        <f t="shared" si="0"/>
        <v>1434.0729749549814</v>
      </c>
      <c r="D31" s="15">
        <f t="shared" si="1"/>
        <v>1167.7632969691135</v>
      </c>
      <c r="E31" s="15">
        <f t="shared" si="4"/>
        <v>266.30967798586789</v>
      </c>
      <c r="F31" s="15">
        <f t="shared" si="3"/>
        <v>195440.62898325518</v>
      </c>
      <c r="G31" s="16">
        <f t="shared" si="5"/>
        <v>4559.3710167447844</v>
      </c>
    </row>
    <row r="32" spans="2:7">
      <c r="B32" s="14">
        <f t="shared" si="6"/>
        <v>19</v>
      </c>
      <c r="C32" s="15">
        <f t="shared" si="0"/>
        <v>1434.0729749549814</v>
      </c>
      <c r="D32" s="15">
        <f t="shared" si="1"/>
        <v>1166.1742543439163</v>
      </c>
      <c r="E32" s="15">
        <f t="shared" si="4"/>
        <v>267.89872061106507</v>
      </c>
      <c r="F32" s="15">
        <f t="shared" si="3"/>
        <v>195172.73026264412</v>
      </c>
      <c r="G32" s="16">
        <f t="shared" si="5"/>
        <v>4827.2697373558494</v>
      </c>
    </row>
    <row r="33" spans="2:7">
      <c r="B33" s="14">
        <f t="shared" si="6"/>
        <v>20</v>
      </c>
      <c r="C33" s="15">
        <f t="shared" si="0"/>
        <v>1434.0729749549814</v>
      </c>
      <c r="D33" s="15">
        <f t="shared" si="1"/>
        <v>1164.5757300638134</v>
      </c>
      <c r="E33" s="15">
        <f t="shared" si="4"/>
        <v>269.49724489116807</v>
      </c>
      <c r="F33" s="15">
        <f t="shared" si="3"/>
        <v>194903.23301775297</v>
      </c>
      <c r="G33" s="16">
        <f t="shared" si="5"/>
        <v>5096.7669822470179</v>
      </c>
    </row>
    <row r="34" spans="2:7">
      <c r="B34" s="14">
        <f t="shared" si="6"/>
        <v>21</v>
      </c>
      <c r="C34" s="15">
        <f t="shared" si="0"/>
        <v>1434.0729749549814</v>
      </c>
      <c r="D34" s="15">
        <f t="shared" si="1"/>
        <v>1162.9676675527396</v>
      </c>
      <c r="E34" s="15">
        <f t="shared" si="4"/>
        <v>271.10530740224181</v>
      </c>
      <c r="F34" s="15">
        <f t="shared" si="3"/>
        <v>194632.12771035073</v>
      </c>
      <c r="G34" s="16">
        <f t="shared" si="5"/>
        <v>5367.87228964926</v>
      </c>
    </row>
    <row r="35" spans="2:7">
      <c r="B35" s="14">
        <f t="shared" si="6"/>
        <v>22</v>
      </c>
      <c r="C35" s="15">
        <f t="shared" si="0"/>
        <v>1434.0729749549814</v>
      </c>
      <c r="D35" s="15">
        <f t="shared" si="1"/>
        <v>1161.3500098970451</v>
      </c>
      <c r="E35" s="15">
        <f t="shared" si="4"/>
        <v>272.72296505793634</v>
      </c>
      <c r="F35" s="15">
        <f t="shared" si="3"/>
        <v>194359.40474529279</v>
      </c>
      <c r="G35" s="16">
        <f t="shared" si="5"/>
        <v>5640.5952547071965</v>
      </c>
    </row>
    <row r="36" spans="2:7">
      <c r="B36" s="14">
        <f t="shared" si="6"/>
        <v>23</v>
      </c>
      <c r="C36" s="15">
        <f t="shared" si="0"/>
        <v>1434.0729749549814</v>
      </c>
      <c r="D36" s="15">
        <f t="shared" si="1"/>
        <v>1159.7226998434833</v>
      </c>
      <c r="E36" s="15">
        <f t="shared" si="4"/>
        <v>274.35027511149815</v>
      </c>
      <c r="F36" s="15">
        <f t="shared" si="3"/>
        <v>194085.05447018129</v>
      </c>
      <c r="G36" s="16">
        <f t="shared" si="5"/>
        <v>5914.9455298186949</v>
      </c>
    </row>
    <row r="37" spans="2:7">
      <c r="B37" s="14">
        <f t="shared" si="6"/>
        <v>24</v>
      </c>
      <c r="C37" s="15">
        <f t="shared" si="0"/>
        <v>1434.0729749549814</v>
      </c>
      <c r="D37" s="15">
        <f t="shared" si="1"/>
        <v>1158.0856797971826</v>
      </c>
      <c r="E37" s="15">
        <f t="shared" si="4"/>
        <v>275.98729515779883</v>
      </c>
      <c r="F37" s="15">
        <f t="shared" si="3"/>
        <v>193809.06717502349</v>
      </c>
      <c r="G37" s="16">
        <f t="shared" si="5"/>
        <v>6190.932824976494</v>
      </c>
    </row>
    <row r="38" spans="2:7">
      <c r="B38" s="14">
        <f t="shared" si="6"/>
        <v>25</v>
      </c>
      <c r="C38" s="15">
        <f t="shared" si="0"/>
        <v>1434.0729749549814</v>
      </c>
      <c r="D38" s="15">
        <f t="shared" si="1"/>
        <v>1156.4388918196091</v>
      </c>
      <c r="E38" s="15">
        <f t="shared" si="4"/>
        <v>277.63408313537229</v>
      </c>
      <c r="F38" s="15">
        <f t="shared" si="3"/>
        <v>193531.43309188812</v>
      </c>
      <c r="G38" s="16">
        <f t="shared" si="5"/>
        <v>6468.5669081118667</v>
      </c>
    </row>
    <row r="39" spans="2:7">
      <c r="B39" s="14">
        <f t="shared" si="6"/>
        <v>26</v>
      </c>
      <c r="C39" s="15">
        <f t="shared" si="0"/>
        <v>1434.0729749549814</v>
      </c>
      <c r="D39" s="15">
        <f t="shared" si="1"/>
        <v>1154.7822776265152</v>
      </c>
      <c r="E39" s="15">
        <f t="shared" si="4"/>
        <v>279.29069732846619</v>
      </c>
      <c r="F39" s="15">
        <f t="shared" si="3"/>
        <v>193252.14239455966</v>
      </c>
      <c r="G39" s="16">
        <f t="shared" si="5"/>
        <v>6747.8576054403329</v>
      </c>
    </row>
    <row r="40" spans="2:7">
      <c r="B40" s="14">
        <f t="shared" si="6"/>
        <v>27</v>
      </c>
      <c r="C40" s="15">
        <f t="shared" si="0"/>
        <v>1434.0729749549814</v>
      </c>
      <c r="D40" s="15">
        <f t="shared" si="1"/>
        <v>1153.1157785858777</v>
      </c>
      <c r="E40" s="15">
        <f t="shared" si="4"/>
        <v>280.95719636910371</v>
      </c>
      <c r="F40" s="15">
        <f t="shared" si="3"/>
        <v>192971.18519819056</v>
      </c>
      <c r="G40" s="16">
        <f t="shared" si="5"/>
        <v>7028.8148018094362</v>
      </c>
    </row>
    <row r="41" spans="2:7">
      <c r="B41" s="14">
        <f t="shared" si="6"/>
        <v>28</v>
      </c>
      <c r="C41" s="15">
        <f t="shared" si="0"/>
        <v>1434.0729749549814</v>
      </c>
      <c r="D41" s="15">
        <f t="shared" si="1"/>
        <v>1151.4393357158212</v>
      </c>
      <c r="E41" s="15">
        <f t="shared" si="4"/>
        <v>282.63363923916017</v>
      </c>
      <c r="F41" s="15">
        <f t="shared" si="3"/>
        <v>192688.55155895141</v>
      </c>
      <c r="G41" s="16">
        <f t="shared" si="5"/>
        <v>7311.4484410485966</v>
      </c>
    </row>
    <row r="42" spans="2:7">
      <c r="B42" s="14">
        <f t="shared" si="6"/>
        <v>29</v>
      </c>
      <c r="C42" s="15">
        <f t="shared" si="0"/>
        <v>1434.0729749549814</v>
      </c>
      <c r="D42" s="15">
        <f t="shared" si="1"/>
        <v>1149.7528896825329</v>
      </c>
      <c r="E42" s="15">
        <f t="shared" si="4"/>
        <v>284.32008527244852</v>
      </c>
      <c r="F42" s="15">
        <f t="shared" si="3"/>
        <v>192404.23147367896</v>
      </c>
      <c r="G42" s="16">
        <f t="shared" si="5"/>
        <v>7595.7685263210451</v>
      </c>
    </row>
    <row r="43" spans="2:7">
      <c r="B43" s="14">
        <f t="shared" si="6"/>
        <v>30</v>
      </c>
      <c r="C43" s="15">
        <f t="shared" si="0"/>
        <v>1434.0729749549814</v>
      </c>
      <c r="D43" s="15">
        <f t="shared" si="1"/>
        <v>1148.0563807981596</v>
      </c>
      <c r="E43" s="15">
        <f t="shared" si="4"/>
        <v>286.01659415682184</v>
      </c>
      <c r="F43" s="15">
        <f t="shared" si="3"/>
        <v>192118.21487952213</v>
      </c>
      <c r="G43" s="16">
        <f t="shared" si="5"/>
        <v>7881.7851204778672</v>
      </c>
    </row>
    <row r="44" spans="2:7">
      <c r="B44" s="14">
        <f t="shared" si="6"/>
        <v>31</v>
      </c>
      <c r="C44" s="15">
        <f t="shared" si="0"/>
        <v>1434.0729749549814</v>
      </c>
      <c r="D44" s="15">
        <f t="shared" si="1"/>
        <v>1146.3497490186976</v>
      </c>
      <c r="E44" s="15">
        <f t="shared" si="4"/>
        <v>287.72322593628382</v>
      </c>
      <c r="F44" s="15">
        <f t="shared" si="3"/>
        <v>191830.49165358584</v>
      </c>
      <c r="G44" s="16">
        <f t="shared" si="5"/>
        <v>8169.5083464141508</v>
      </c>
    </row>
    <row r="45" spans="2:7">
      <c r="B45" s="14">
        <f t="shared" si="6"/>
        <v>32</v>
      </c>
      <c r="C45" s="15">
        <f t="shared" si="0"/>
        <v>1434.0729749549814</v>
      </c>
      <c r="D45" s="15">
        <f t="shared" si="1"/>
        <v>1144.6329339418671</v>
      </c>
      <c r="E45" s="15">
        <f t="shared" si="4"/>
        <v>289.4400410131143</v>
      </c>
      <c r="F45" s="15">
        <f t="shared" si="3"/>
        <v>191541.05161257272</v>
      </c>
      <c r="G45" s="16">
        <f t="shared" si="5"/>
        <v>8458.9483874272646</v>
      </c>
    </row>
    <row r="46" spans="2:7">
      <c r="B46" s="14">
        <f t="shared" si="6"/>
        <v>33</v>
      </c>
      <c r="C46" s="15">
        <f t="shared" ref="C46:C77" si="7">+IF($D$8="D",IF(B46=0,0,$C$3*$C$7/(1-(1+$C$7)^-$C$4)),0)</f>
        <v>1434.0729749549814</v>
      </c>
      <c r="D46" s="15">
        <f t="shared" ref="D46:D77" si="8">+IF($D$8="D",$C$7*F45,0)</f>
        <v>1142.9058748049738</v>
      </c>
      <c r="E46" s="15">
        <f t="shared" si="4"/>
        <v>291.16710015000763</v>
      </c>
      <c r="F46" s="15">
        <f t="shared" si="3"/>
        <v>191249.88451242269</v>
      </c>
      <c r="G46" s="16">
        <f t="shared" si="5"/>
        <v>8750.1154875772718</v>
      </c>
    </row>
    <row r="47" spans="2:7">
      <c r="B47" s="14">
        <f t="shared" si="6"/>
        <v>34</v>
      </c>
      <c r="C47" s="15">
        <f t="shared" si="7"/>
        <v>1434.0729749549814</v>
      </c>
      <c r="D47" s="15">
        <f t="shared" si="8"/>
        <v>1141.1685104827579</v>
      </c>
      <c r="E47" s="15">
        <f t="shared" si="4"/>
        <v>292.90446447222348</v>
      </c>
      <c r="F47" s="15">
        <f t="shared" si="3"/>
        <v>190956.98004795046</v>
      </c>
      <c r="G47" s="16">
        <f t="shared" si="5"/>
        <v>9043.0199520494953</v>
      </c>
    </row>
    <row r="48" spans="2:7">
      <c r="B48" s="14">
        <f t="shared" si="6"/>
        <v>35</v>
      </c>
      <c r="C48" s="15">
        <f t="shared" si="7"/>
        <v>1434.0729749549814</v>
      </c>
      <c r="D48" s="15">
        <f t="shared" si="8"/>
        <v>1139.4207794852323</v>
      </c>
      <c r="E48" s="15">
        <f t="shared" si="4"/>
        <v>294.65219546974913</v>
      </c>
      <c r="F48" s="15">
        <f t="shared" si="3"/>
        <v>190662.32785248072</v>
      </c>
      <c r="G48" s="16">
        <f t="shared" si="5"/>
        <v>9337.6721475192444</v>
      </c>
    </row>
    <row r="49" spans="2:7">
      <c r="B49" s="14">
        <f t="shared" si="6"/>
        <v>36</v>
      </c>
      <c r="C49" s="15">
        <f t="shared" si="7"/>
        <v>1434.0729749549814</v>
      </c>
      <c r="D49" s="15">
        <f t="shared" si="8"/>
        <v>1137.6626199555055</v>
      </c>
      <c r="E49" s="15">
        <f t="shared" si="4"/>
        <v>296.41035499947589</v>
      </c>
      <c r="F49" s="15">
        <f t="shared" si="3"/>
        <v>190365.91749748125</v>
      </c>
      <c r="G49" s="16">
        <f t="shared" si="5"/>
        <v>9634.0825025187205</v>
      </c>
    </row>
    <row r="50" spans="2:7">
      <c r="B50" s="14">
        <f t="shared" si="6"/>
        <v>37</v>
      </c>
      <c r="C50" s="15">
        <f t="shared" si="7"/>
        <v>1434.0729749549814</v>
      </c>
      <c r="D50" s="15">
        <f t="shared" si="8"/>
        <v>1135.8939696675916</v>
      </c>
      <c r="E50" s="15">
        <f t="shared" si="4"/>
        <v>298.17900528738983</v>
      </c>
      <c r="F50" s="15">
        <f t="shared" si="3"/>
        <v>190067.73849219386</v>
      </c>
      <c r="G50" s="16">
        <f t="shared" si="5"/>
        <v>9932.2615078061099</v>
      </c>
    </row>
    <row r="51" spans="2:7">
      <c r="B51" s="14">
        <f t="shared" si="6"/>
        <v>38</v>
      </c>
      <c r="C51" s="15">
        <f t="shared" si="7"/>
        <v>1434.0729749549814</v>
      </c>
      <c r="D51" s="15">
        <f t="shared" si="8"/>
        <v>1134.1147660242088</v>
      </c>
      <c r="E51" s="15">
        <f t="shared" si="4"/>
        <v>299.95820893077257</v>
      </c>
      <c r="F51" s="15">
        <f t="shared" si="3"/>
        <v>189767.7802832631</v>
      </c>
      <c r="G51" s="16">
        <f t="shared" si="5"/>
        <v>10232.219716736883</v>
      </c>
    </row>
    <row r="52" spans="2:7">
      <c r="B52" s="14">
        <f t="shared" si="6"/>
        <v>39</v>
      </c>
      <c r="C52" s="15">
        <f t="shared" si="7"/>
        <v>1434.0729749549814</v>
      </c>
      <c r="D52" s="15">
        <f t="shared" si="8"/>
        <v>1132.324946054564</v>
      </c>
      <c r="E52" s="15">
        <f t="shared" si="4"/>
        <v>301.74802890041747</v>
      </c>
      <c r="F52" s="15">
        <f t="shared" si="3"/>
        <v>189466.03225436268</v>
      </c>
      <c r="G52" s="16">
        <f t="shared" si="5"/>
        <v>10533.967745637301</v>
      </c>
    </row>
    <row r="53" spans="2:7">
      <c r="B53" s="14">
        <f t="shared" si="6"/>
        <v>40</v>
      </c>
      <c r="C53" s="15">
        <f t="shared" si="7"/>
        <v>1434.0729749549814</v>
      </c>
      <c r="D53" s="15">
        <f t="shared" si="8"/>
        <v>1130.5244464121236</v>
      </c>
      <c r="E53" s="15">
        <f t="shared" si="4"/>
        <v>303.54852854285787</v>
      </c>
      <c r="F53" s="15">
        <f t="shared" si="3"/>
        <v>189162.48372581982</v>
      </c>
      <c r="G53" s="16">
        <f t="shared" si="5"/>
        <v>10837.51627418016</v>
      </c>
    </row>
    <row r="54" spans="2:7">
      <c r="B54" s="14">
        <f t="shared" si="6"/>
        <v>41</v>
      </c>
      <c r="C54" s="15">
        <f t="shared" si="7"/>
        <v>1434.0729749549814</v>
      </c>
      <c r="D54" s="15">
        <f t="shared" si="8"/>
        <v>1128.7132033723715</v>
      </c>
      <c r="E54" s="15">
        <f t="shared" si="4"/>
        <v>305.35977158260994</v>
      </c>
      <c r="F54" s="15">
        <f t="shared" si="3"/>
        <v>188857.12395423721</v>
      </c>
      <c r="G54" s="16">
        <f t="shared" si="5"/>
        <v>11142.876045762769</v>
      </c>
    </row>
    <row r="55" spans="2:7">
      <c r="B55" s="14">
        <f t="shared" si="6"/>
        <v>42</v>
      </c>
      <c r="C55" s="15">
        <f t="shared" si="7"/>
        <v>1434.0729749549814</v>
      </c>
      <c r="D55" s="15">
        <f t="shared" si="8"/>
        <v>1126.8911528305546</v>
      </c>
      <c r="E55" s="15">
        <f t="shared" si="4"/>
        <v>307.18182212442684</v>
      </c>
      <c r="F55" s="15">
        <f t="shared" si="3"/>
        <v>188549.94213211277</v>
      </c>
      <c r="G55" s="16">
        <f t="shared" si="5"/>
        <v>11450.057867887195</v>
      </c>
    </row>
    <row r="56" spans="2:7">
      <c r="B56" s="14">
        <f t="shared" si="6"/>
        <v>43</v>
      </c>
      <c r="C56" s="15">
        <f t="shared" si="7"/>
        <v>1434.0729749549814</v>
      </c>
      <c r="D56" s="15">
        <f t="shared" si="8"/>
        <v>1125.0582302994126</v>
      </c>
      <c r="E56" s="15">
        <f t="shared" si="4"/>
        <v>309.01474465556885</v>
      </c>
      <c r="F56" s="15">
        <f t="shared" si="3"/>
        <v>188240.9273874572</v>
      </c>
      <c r="G56" s="16">
        <f t="shared" si="5"/>
        <v>11759.072612542765</v>
      </c>
    </row>
    <row r="57" spans="2:7">
      <c r="B57" s="14">
        <f t="shared" si="6"/>
        <v>44</v>
      </c>
      <c r="C57" s="15">
        <f t="shared" si="7"/>
        <v>1434.0729749549814</v>
      </c>
      <c r="D57" s="15">
        <f t="shared" si="8"/>
        <v>1123.2143709068966</v>
      </c>
      <c r="E57" s="15">
        <f t="shared" si="4"/>
        <v>310.85860404808477</v>
      </c>
      <c r="F57" s="15">
        <f t="shared" si="3"/>
        <v>187930.06878340911</v>
      </c>
      <c r="G57" s="16">
        <f t="shared" si="5"/>
        <v>12069.931216590849</v>
      </c>
    </row>
    <row r="58" spans="2:7">
      <c r="B58" s="14">
        <f t="shared" si="6"/>
        <v>45</v>
      </c>
      <c r="C58" s="15">
        <f t="shared" si="7"/>
        <v>1434.0729749549814</v>
      </c>
      <c r="D58" s="15">
        <f t="shared" si="8"/>
        <v>1121.3595093938732</v>
      </c>
      <c r="E58" s="15">
        <f t="shared" si="4"/>
        <v>312.71346556110825</v>
      </c>
      <c r="F58" s="15">
        <f t="shared" si="3"/>
        <v>187617.35531784801</v>
      </c>
      <c r="G58" s="16">
        <f t="shared" si="5"/>
        <v>12382.644682151957</v>
      </c>
    </row>
    <row r="59" spans="2:7">
      <c r="B59" s="14">
        <f t="shared" si="6"/>
        <v>46</v>
      </c>
      <c r="C59" s="15">
        <f t="shared" si="7"/>
        <v>1434.0729749549814</v>
      </c>
      <c r="D59" s="15">
        <f t="shared" si="8"/>
        <v>1119.4935801118133</v>
      </c>
      <c r="E59" s="15">
        <f t="shared" si="4"/>
        <v>314.57939484316807</v>
      </c>
      <c r="F59" s="15">
        <f t="shared" si="3"/>
        <v>187302.77592300484</v>
      </c>
      <c r="G59" s="16">
        <f t="shared" si="5"/>
        <v>12697.224076995124</v>
      </c>
    </row>
    <row r="60" spans="2:7">
      <c r="B60" s="14">
        <f t="shared" si="6"/>
        <v>47</v>
      </c>
      <c r="C60" s="15">
        <f t="shared" si="7"/>
        <v>1434.0729749549814</v>
      </c>
      <c r="D60" s="15">
        <f t="shared" si="8"/>
        <v>1117.6165170204711</v>
      </c>
      <c r="E60" s="15">
        <f t="shared" si="4"/>
        <v>316.45645793451035</v>
      </c>
      <c r="F60" s="15">
        <f t="shared" si="3"/>
        <v>186986.31946507032</v>
      </c>
      <c r="G60" s="16">
        <f t="shared" si="5"/>
        <v>13013.680534929634</v>
      </c>
    </row>
    <row r="61" spans="2:7">
      <c r="B61" s="14">
        <f t="shared" si="6"/>
        <v>48</v>
      </c>
      <c r="C61" s="15">
        <f t="shared" si="7"/>
        <v>1434.0729749549814</v>
      </c>
      <c r="D61" s="15">
        <f t="shared" si="8"/>
        <v>1115.7282536855444</v>
      </c>
      <c r="E61" s="15">
        <f t="shared" si="4"/>
        <v>318.34472126943706</v>
      </c>
      <c r="F61" s="15">
        <f t="shared" si="3"/>
        <v>186667.97474380088</v>
      </c>
      <c r="G61" s="16">
        <f t="shared" si="5"/>
        <v>13332.025256199071</v>
      </c>
    </row>
    <row r="62" spans="2:7">
      <c r="B62" s="14">
        <f t="shared" si="6"/>
        <v>49</v>
      </c>
      <c r="C62" s="15">
        <f t="shared" si="7"/>
        <v>1434.0729749549814</v>
      </c>
      <c r="D62" s="15">
        <f t="shared" si="8"/>
        <v>1113.8287232763246</v>
      </c>
      <c r="E62" s="15">
        <f t="shared" si="4"/>
        <v>320.24425167865684</v>
      </c>
      <c r="F62" s="15">
        <f t="shared" si="3"/>
        <v>186347.73049212221</v>
      </c>
      <c r="G62" s="16">
        <f t="shared" si="5"/>
        <v>13652.269507877729</v>
      </c>
    </row>
    <row r="63" spans="2:7">
      <c r="B63" s="14">
        <f t="shared" si="6"/>
        <v>50</v>
      </c>
      <c r="C63" s="15">
        <f t="shared" si="7"/>
        <v>1434.0729749549814</v>
      </c>
      <c r="D63" s="15">
        <f t="shared" si="8"/>
        <v>1111.9178585633315</v>
      </c>
      <c r="E63" s="15">
        <f t="shared" si="4"/>
        <v>322.15511639164993</v>
      </c>
      <c r="F63" s="15">
        <f t="shared" si="3"/>
        <v>186025.57537573055</v>
      </c>
      <c r="G63" s="16">
        <f t="shared" si="5"/>
        <v>13974.424624269379</v>
      </c>
    </row>
    <row r="64" spans="2:7">
      <c r="B64" s="14">
        <f t="shared" si="6"/>
        <v>51</v>
      </c>
      <c r="C64" s="15">
        <f t="shared" si="7"/>
        <v>1434.0729749549814</v>
      </c>
      <c r="D64" s="15">
        <f t="shared" si="8"/>
        <v>1109.9955919159329</v>
      </c>
      <c r="E64" s="15">
        <f t="shared" ref="E64:E76" si="9">+C64-D64</f>
        <v>324.07738303904853</v>
      </c>
      <c r="F64" s="15">
        <f t="shared" ref="F64:F76" si="10">+MAX($F$13*$C$9,F63-E64)</f>
        <v>185701.4979926915</v>
      </c>
      <c r="G64" s="16">
        <f t="shared" ref="G64:G76" si="11">+G63+E64</f>
        <v>14298.502007308427</v>
      </c>
    </row>
    <row r="65" spans="2:7">
      <c r="B65" s="14">
        <f t="shared" si="6"/>
        <v>52</v>
      </c>
      <c r="C65" s="15">
        <f t="shared" si="7"/>
        <v>1434.0729749549814</v>
      </c>
      <c r="D65" s="15">
        <f t="shared" si="8"/>
        <v>1108.0618552999517</v>
      </c>
      <c r="E65" s="15">
        <f t="shared" si="9"/>
        <v>326.01111965502969</v>
      </c>
      <c r="F65" s="15">
        <f t="shared" si="10"/>
        <v>185375.48687303645</v>
      </c>
      <c r="G65" s="16">
        <f t="shared" si="11"/>
        <v>14624.513126963457</v>
      </c>
    </row>
    <row r="66" spans="2:7">
      <c r="B66" s="14">
        <f t="shared" si="6"/>
        <v>53</v>
      </c>
      <c r="C66" s="15">
        <f t="shared" si="7"/>
        <v>1434.0729749549814</v>
      </c>
      <c r="D66" s="15">
        <f t="shared" si="8"/>
        <v>1106.116580275258</v>
      </c>
      <c r="E66" s="15">
        <f t="shared" si="9"/>
        <v>327.95639467972342</v>
      </c>
      <c r="F66" s="15">
        <f t="shared" si="10"/>
        <v>185047.53047835673</v>
      </c>
      <c r="G66" s="16">
        <f t="shared" si="11"/>
        <v>14952.469521643179</v>
      </c>
    </row>
    <row r="67" spans="2:7">
      <c r="B67" s="14">
        <f t="shared" si="6"/>
        <v>54</v>
      </c>
      <c r="C67" s="15">
        <f t="shared" si="7"/>
        <v>1434.0729749549814</v>
      </c>
      <c r="D67" s="15">
        <f t="shared" si="8"/>
        <v>1104.1596979933468</v>
      </c>
      <c r="E67" s="15">
        <f t="shared" si="9"/>
        <v>329.91327696163466</v>
      </c>
      <c r="F67" s="15">
        <f t="shared" si="10"/>
        <v>184717.6172013951</v>
      </c>
      <c r="G67" s="16">
        <f t="shared" si="11"/>
        <v>15282.382798604815</v>
      </c>
    </row>
    <row r="68" spans="2:7">
      <c r="B68" s="14">
        <f t="shared" si="6"/>
        <v>55</v>
      </c>
      <c r="C68" s="15">
        <f t="shared" si="7"/>
        <v>1434.0729749549814</v>
      </c>
      <c r="D68" s="15">
        <f t="shared" si="8"/>
        <v>1102.1911391949004</v>
      </c>
      <c r="E68" s="15">
        <f t="shared" si="9"/>
        <v>331.881835760081</v>
      </c>
      <c r="F68" s="15">
        <f t="shared" si="10"/>
        <v>184385.73536563502</v>
      </c>
      <c r="G68" s="16">
        <f t="shared" si="11"/>
        <v>15614.264634364896</v>
      </c>
    </row>
    <row r="69" spans="2:7">
      <c r="B69" s="14">
        <f t="shared" si="6"/>
        <v>56</v>
      </c>
      <c r="C69" s="15">
        <f t="shared" si="7"/>
        <v>1434.0729749549814</v>
      </c>
      <c r="D69" s="15">
        <f t="shared" si="8"/>
        <v>1100.2108342073382</v>
      </c>
      <c r="E69" s="15">
        <f t="shared" si="9"/>
        <v>333.86214074764325</v>
      </c>
      <c r="F69" s="15">
        <f t="shared" si="10"/>
        <v>184051.87322488739</v>
      </c>
      <c r="G69" s="16">
        <f t="shared" si="11"/>
        <v>15948.12677511254</v>
      </c>
    </row>
    <row r="70" spans="2:7">
      <c r="B70" s="14">
        <f t="shared" si="6"/>
        <v>57</v>
      </c>
      <c r="C70" s="15">
        <f t="shared" si="7"/>
        <v>1434.0729749549814</v>
      </c>
      <c r="D70" s="15">
        <f t="shared" si="8"/>
        <v>1098.218712942351</v>
      </c>
      <c r="E70" s="15">
        <f t="shared" si="9"/>
        <v>335.85426201263044</v>
      </c>
      <c r="F70" s="15">
        <f t="shared" si="10"/>
        <v>183716.01896287475</v>
      </c>
      <c r="G70" s="16">
        <f t="shared" si="11"/>
        <v>16283.98103712517</v>
      </c>
    </row>
    <row r="71" spans="2:7">
      <c r="B71" s="14">
        <f t="shared" si="6"/>
        <v>58</v>
      </c>
      <c r="C71" s="15">
        <f t="shared" si="7"/>
        <v>1434.0729749549814</v>
      </c>
      <c r="D71" s="15">
        <f t="shared" si="8"/>
        <v>1096.2147048934187</v>
      </c>
      <c r="E71" s="15">
        <f t="shared" si="9"/>
        <v>337.85827006156273</v>
      </c>
      <c r="F71" s="15">
        <f t="shared" si="10"/>
        <v>183378.1606928132</v>
      </c>
      <c r="G71" s="16">
        <f t="shared" si="11"/>
        <v>16621.839307186732</v>
      </c>
    </row>
    <row r="72" spans="2:7">
      <c r="B72" s="14">
        <f t="shared" si="6"/>
        <v>59</v>
      </c>
      <c r="C72" s="15">
        <f t="shared" si="7"/>
        <v>1434.0729749549814</v>
      </c>
      <c r="D72" s="15">
        <f t="shared" si="8"/>
        <v>1094.1987391333173</v>
      </c>
      <c r="E72" s="15">
        <f t="shared" si="9"/>
        <v>339.87423582166412</v>
      </c>
      <c r="F72" s="15">
        <f t="shared" si="10"/>
        <v>183038.28645699154</v>
      </c>
      <c r="G72" s="16">
        <f t="shared" si="11"/>
        <v>16961.713543008394</v>
      </c>
    </row>
    <row r="73" spans="2:7">
      <c r="B73" s="14">
        <f t="shared" si="6"/>
        <v>60</v>
      </c>
      <c r="C73" s="15">
        <f t="shared" si="7"/>
        <v>1434.0729749549814</v>
      </c>
      <c r="D73" s="15">
        <f t="shared" si="8"/>
        <v>1092.1707443116061</v>
      </c>
      <c r="E73" s="15">
        <f t="shared" si="9"/>
        <v>341.90223064337533</v>
      </c>
      <c r="F73" s="15">
        <f t="shared" si="10"/>
        <v>182696.38422634816</v>
      </c>
      <c r="G73" s="16">
        <f t="shared" si="11"/>
        <v>17303.615773651771</v>
      </c>
    </row>
    <row r="74" spans="2:7">
      <c r="B74" s="14">
        <f t="shared" si="6"/>
        <v>61</v>
      </c>
      <c r="C74" s="15">
        <f t="shared" si="7"/>
        <v>1434.0729749549814</v>
      </c>
      <c r="D74" s="15">
        <f t="shared" si="8"/>
        <v>1090.1306486521041</v>
      </c>
      <c r="E74" s="15">
        <f t="shared" si="9"/>
        <v>343.94232630287729</v>
      </c>
      <c r="F74" s="15">
        <f t="shared" si="10"/>
        <v>182352.44190004529</v>
      </c>
      <c r="G74" s="16">
        <f t="shared" si="11"/>
        <v>17647.558099954647</v>
      </c>
    </row>
    <row r="75" spans="2:7">
      <c r="B75" s="14">
        <f t="shared" si="6"/>
        <v>62</v>
      </c>
      <c r="C75" s="15">
        <f t="shared" si="7"/>
        <v>1434.0729749549814</v>
      </c>
      <c r="D75" s="15">
        <f t="shared" si="8"/>
        <v>1088.0783799503495</v>
      </c>
      <c r="E75" s="15">
        <f t="shared" si="9"/>
        <v>345.99459500463195</v>
      </c>
      <c r="F75" s="15">
        <f t="shared" si="10"/>
        <v>182006.44730504067</v>
      </c>
      <c r="G75" s="16">
        <f t="shared" si="11"/>
        <v>17993.552694959279</v>
      </c>
    </row>
    <row r="76" spans="2:7">
      <c r="B76" s="14">
        <f t="shared" si="6"/>
        <v>63</v>
      </c>
      <c r="C76" s="15">
        <f t="shared" si="7"/>
        <v>1434.0729749549814</v>
      </c>
      <c r="D76" s="15">
        <f t="shared" si="8"/>
        <v>1086.0138655710434</v>
      </c>
      <c r="E76" s="15">
        <f t="shared" si="9"/>
        <v>348.05910938393799</v>
      </c>
      <c r="F76" s="15">
        <f t="shared" si="10"/>
        <v>181658.38819565673</v>
      </c>
      <c r="G76" s="16">
        <f t="shared" si="11"/>
        <v>18341.611804343218</v>
      </c>
    </row>
    <row r="77" spans="2:7">
      <c r="B77" s="14">
        <f t="shared" si="6"/>
        <v>64</v>
      </c>
      <c r="C77" s="15">
        <f t="shared" si="7"/>
        <v>1434.0729749549814</v>
      </c>
      <c r="D77" s="15">
        <f t="shared" si="8"/>
        <v>1083.9370324454799</v>
      </c>
      <c r="E77" s="15">
        <f t="shared" ref="E77:E117" si="12">+C77-D77</f>
        <v>350.13594250950155</v>
      </c>
      <c r="F77" s="15">
        <f t="shared" ref="F77:F117" si="13">+MAX($F$13*$C$9,F76-E77)</f>
        <v>181308.25225314722</v>
      </c>
      <c r="G77" s="16">
        <f t="shared" ref="G77:G117" si="14">+G76+E77</f>
        <v>18691.747746852721</v>
      </c>
    </row>
    <row r="78" spans="2:7">
      <c r="B78" s="14">
        <f t="shared" si="6"/>
        <v>65</v>
      </c>
      <c r="C78" s="15">
        <f t="shared" ref="C78:C109" si="15">+IF($D$8="D",IF(B78=0,0,$C$3*$C$7/(1-(1+$C$7)^-$C$4)),0)</f>
        <v>1434.0729749549814</v>
      </c>
      <c r="D78" s="15">
        <f t="shared" ref="D78:D109" si="16">+IF($D$8="D",$C$7*F77,0)</f>
        <v>1081.8478070689589</v>
      </c>
      <c r="E78" s="15">
        <f t="shared" si="12"/>
        <v>352.22516788602252</v>
      </c>
      <c r="F78" s="15">
        <f t="shared" si="13"/>
        <v>180956.02708526119</v>
      </c>
      <c r="G78" s="16">
        <f t="shared" si="14"/>
        <v>19043.972914738744</v>
      </c>
    </row>
    <row r="79" spans="2:7">
      <c r="B79" s="14">
        <f t="shared" si="6"/>
        <v>66</v>
      </c>
      <c r="C79" s="15">
        <f t="shared" si="15"/>
        <v>1434.0729749549814</v>
      </c>
      <c r="D79" s="15">
        <f t="shared" si="16"/>
        <v>1079.7461154981861</v>
      </c>
      <c r="E79" s="15">
        <f t="shared" si="12"/>
        <v>354.32685945679532</v>
      </c>
      <c r="F79" s="15">
        <f t="shared" si="13"/>
        <v>180601.70022580438</v>
      </c>
      <c r="G79" s="16">
        <f t="shared" si="14"/>
        <v>19398.299774195541</v>
      </c>
    </row>
    <row r="80" spans="2:7">
      <c r="B80" s="14">
        <f t="shared" si="6"/>
        <v>67</v>
      </c>
      <c r="C80" s="15">
        <f t="shared" si="15"/>
        <v>1434.0729749549814</v>
      </c>
      <c r="D80" s="15">
        <f t="shared" si="16"/>
        <v>1077.6318833486546</v>
      </c>
      <c r="E80" s="15">
        <f t="shared" si="12"/>
        <v>356.44109160632684</v>
      </c>
      <c r="F80" s="15">
        <f t="shared" si="13"/>
        <v>180245.25913419804</v>
      </c>
      <c r="G80" s="16">
        <f t="shared" si="14"/>
        <v>19754.740865801868</v>
      </c>
    </row>
    <row r="81" spans="2:7">
      <c r="B81" s="14">
        <f t="shared" si="6"/>
        <v>68</v>
      </c>
      <c r="C81" s="15">
        <f t="shared" si="15"/>
        <v>1434.0729749549814</v>
      </c>
      <c r="D81" s="15">
        <f t="shared" si="16"/>
        <v>1075.5050357920129</v>
      </c>
      <c r="E81" s="15">
        <f t="shared" si="12"/>
        <v>358.56793916296851</v>
      </c>
      <c r="F81" s="15">
        <f t="shared" si="13"/>
        <v>179886.69119503506</v>
      </c>
      <c r="G81" s="16">
        <f t="shared" si="14"/>
        <v>20113.308804964836</v>
      </c>
    </row>
    <row r="82" spans="2:7">
      <c r="B82" s="14">
        <f t="shared" si="6"/>
        <v>69</v>
      </c>
      <c r="C82" s="15">
        <f t="shared" si="15"/>
        <v>1434.0729749549814</v>
      </c>
      <c r="D82" s="15">
        <f t="shared" si="16"/>
        <v>1073.3654975534164</v>
      </c>
      <c r="E82" s="15">
        <f t="shared" si="12"/>
        <v>360.70747740156503</v>
      </c>
      <c r="F82" s="15">
        <f t="shared" si="13"/>
        <v>179525.9837176335</v>
      </c>
      <c r="G82" s="16">
        <f t="shared" si="14"/>
        <v>20474.0162823664</v>
      </c>
    </row>
    <row r="83" spans="2:7">
      <c r="B83" s="14">
        <f t="shared" si="6"/>
        <v>70</v>
      </c>
      <c r="C83" s="15">
        <f t="shared" si="15"/>
        <v>1434.0729749549814</v>
      </c>
      <c r="D83" s="15">
        <f t="shared" si="16"/>
        <v>1071.2131929088632</v>
      </c>
      <c r="E83" s="15">
        <f t="shared" si="12"/>
        <v>362.8597820461182</v>
      </c>
      <c r="F83" s="15">
        <f t="shared" si="13"/>
        <v>179163.12393558738</v>
      </c>
      <c r="G83" s="16">
        <f t="shared" si="14"/>
        <v>20836.876064412518</v>
      </c>
    </row>
    <row r="84" spans="2:7">
      <c r="B84" s="14">
        <f t="shared" si="6"/>
        <v>71</v>
      </c>
      <c r="C84" s="15">
        <f t="shared" si="15"/>
        <v>1434.0729749549814</v>
      </c>
      <c r="D84" s="15">
        <f t="shared" si="16"/>
        <v>1069.0480456825142</v>
      </c>
      <c r="E84" s="15">
        <f t="shared" si="12"/>
        <v>365.02492927246726</v>
      </c>
      <c r="F84" s="15">
        <f t="shared" si="13"/>
        <v>178798.09900631491</v>
      </c>
      <c r="G84" s="16">
        <f t="shared" si="14"/>
        <v>21201.900993684983</v>
      </c>
    </row>
    <row r="85" spans="2:7">
      <c r="B85" s="14">
        <f t="shared" si="6"/>
        <v>72</v>
      </c>
      <c r="C85" s="15">
        <f t="shared" si="15"/>
        <v>1434.0729749549814</v>
      </c>
      <c r="D85" s="15">
        <f t="shared" si="16"/>
        <v>1066.8699792439961</v>
      </c>
      <c r="E85" s="15">
        <f t="shared" si="12"/>
        <v>367.20299571098531</v>
      </c>
      <c r="F85" s="15">
        <f t="shared" si="13"/>
        <v>178430.89601060393</v>
      </c>
      <c r="G85" s="16">
        <f t="shared" si="14"/>
        <v>21569.103989395968</v>
      </c>
    </row>
    <row r="86" spans="2:7">
      <c r="B86" s="14">
        <f t="shared" si="6"/>
        <v>73</v>
      </c>
      <c r="C86" s="15">
        <f t="shared" si="15"/>
        <v>1434.0729749549814</v>
      </c>
      <c r="D86" s="15">
        <f t="shared" si="16"/>
        <v>1064.6789165056912</v>
      </c>
      <c r="E86" s="15">
        <f t="shared" si="12"/>
        <v>369.39405844929024</v>
      </c>
      <c r="F86" s="15">
        <f t="shared" si="13"/>
        <v>178061.50195215465</v>
      </c>
      <c r="G86" s="16">
        <f t="shared" si="14"/>
        <v>21938.498047845256</v>
      </c>
    </row>
    <row r="87" spans="2:7">
      <c r="B87" s="14">
        <f t="shared" si="6"/>
        <v>74</v>
      </c>
      <c r="C87" s="15">
        <f t="shared" si="15"/>
        <v>1434.0729749549814</v>
      </c>
      <c r="D87" s="15">
        <f t="shared" si="16"/>
        <v>1062.4747799200068</v>
      </c>
      <c r="E87" s="15">
        <f t="shared" si="12"/>
        <v>371.59819503497465</v>
      </c>
      <c r="F87" s="15">
        <f t="shared" si="13"/>
        <v>177689.90375711967</v>
      </c>
      <c r="G87" s="16">
        <f t="shared" si="14"/>
        <v>22310.09624288023</v>
      </c>
    </row>
    <row r="88" spans="2:7">
      <c r="B88" s="14">
        <f t="shared" ref="B88:B151" si="17">+IF(B87=0,0,IF(B87+1&lt;=$C$4,B87+1,0))</f>
        <v>75</v>
      </c>
      <c r="C88" s="15">
        <f t="shared" si="15"/>
        <v>1434.0729749549814</v>
      </c>
      <c r="D88" s="15">
        <f t="shared" si="16"/>
        <v>1060.2574914766319</v>
      </c>
      <c r="E88" s="15">
        <f t="shared" si="12"/>
        <v>373.81548347834951</v>
      </c>
      <c r="F88" s="15">
        <f t="shared" si="13"/>
        <v>177316.0882736413</v>
      </c>
      <c r="G88" s="16">
        <f t="shared" si="14"/>
        <v>22683.911726358579</v>
      </c>
    </row>
    <row r="89" spans="2:7">
      <c r="B89" s="14">
        <f t="shared" si="17"/>
        <v>76</v>
      </c>
      <c r="C89" s="15">
        <f t="shared" si="15"/>
        <v>1434.0729749549814</v>
      </c>
      <c r="D89" s="15">
        <f t="shared" si="16"/>
        <v>1058.0269726997765</v>
      </c>
      <c r="E89" s="15">
        <f t="shared" si="12"/>
        <v>376.04600225520494</v>
      </c>
      <c r="F89" s="15">
        <f t="shared" si="13"/>
        <v>176940.0422713861</v>
      </c>
      <c r="G89" s="16">
        <f t="shared" si="14"/>
        <v>23059.957728613783</v>
      </c>
    </row>
    <row r="90" spans="2:7">
      <c r="B90" s="14">
        <f t="shared" si="17"/>
        <v>77</v>
      </c>
      <c r="C90" s="15">
        <f t="shared" si="15"/>
        <v>1434.0729749549814</v>
      </c>
      <c r="D90" s="15">
        <f t="shared" si="16"/>
        <v>1055.7831446453931</v>
      </c>
      <c r="E90" s="15">
        <f t="shared" si="12"/>
        <v>378.2898303095883</v>
      </c>
      <c r="F90" s="15">
        <f t="shared" si="13"/>
        <v>176561.7524410765</v>
      </c>
      <c r="G90" s="16">
        <f t="shared" si="14"/>
        <v>23438.247558923373</v>
      </c>
    </row>
    <row r="91" spans="2:7">
      <c r="B91" s="14">
        <f t="shared" si="17"/>
        <v>78</v>
      </c>
      <c r="C91" s="15">
        <f t="shared" si="15"/>
        <v>1434.0729749549814</v>
      </c>
      <c r="D91" s="15">
        <f t="shared" si="16"/>
        <v>1053.5259278983831</v>
      </c>
      <c r="E91" s="15">
        <f t="shared" si="12"/>
        <v>380.54704705659833</v>
      </c>
      <c r="F91" s="15">
        <f t="shared" si="13"/>
        <v>176181.2053940199</v>
      </c>
      <c r="G91" s="16">
        <f t="shared" si="14"/>
        <v>23818.794605979972</v>
      </c>
    </row>
    <row r="92" spans="2:7">
      <c r="B92" s="14">
        <f t="shared" si="17"/>
        <v>79</v>
      </c>
      <c r="C92" s="15">
        <f t="shared" si="15"/>
        <v>1434.0729749549814</v>
      </c>
      <c r="D92" s="15">
        <f t="shared" si="16"/>
        <v>1051.2552425697861</v>
      </c>
      <c r="E92" s="15">
        <f t="shared" si="12"/>
        <v>382.81773238519531</v>
      </c>
      <c r="F92" s="15">
        <f t="shared" si="13"/>
        <v>175798.38766163471</v>
      </c>
      <c r="G92" s="16">
        <f t="shared" si="14"/>
        <v>24201.612338365168</v>
      </c>
    </row>
    <row r="93" spans="2:7">
      <c r="B93" s="14">
        <f t="shared" si="17"/>
        <v>80</v>
      </c>
      <c r="C93" s="15">
        <f t="shared" si="15"/>
        <v>1434.0729749549814</v>
      </c>
      <c r="D93" s="15">
        <f t="shared" si="16"/>
        <v>1048.971008293953</v>
      </c>
      <c r="E93" s="15">
        <f t="shared" si="12"/>
        <v>385.10196666102843</v>
      </c>
      <c r="F93" s="15">
        <f t="shared" si="13"/>
        <v>175413.28569497369</v>
      </c>
      <c r="G93" s="16">
        <f t="shared" si="14"/>
        <v>24586.714305026198</v>
      </c>
    </row>
    <row r="94" spans="2:7">
      <c r="B94" s="14">
        <f t="shared" si="17"/>
        <v>81</v>
      </c>
      <c r="C94" s="15">
        <f t="shared" si="15"/>
        <v>1434.0729749549814</v>
      </c>
      <c r="D94" s="15">
        <f t="shared" si="16"/>
        <v>1046.6731442257005</v>
      </c>
      <c r="E94" s="15">
        <f t="shared" si="12"/>
        <v>387.39983072928089</v>
      </c>
      <c r="F94" s="15">
        <f t="shared" si="13"/>
        <v>175025.8858642444</v>
      </c>
      <c r="G94" s="16">
        <f t="shared" si="14"/>
        <v>24974.114135755481</v>
      </c>
    </row>
    <row r="95" spans="2:7">
      <c r="B95" s="14">
        <f t="shared" si="17"/>
        <v>82</v>
      </c>
      <c r="C95" s="15">
        <f t="shared" si="15"/>
        <v>1434.0729749549814</v>
      </c>
      <c r="D95" s="15">
        <f t="shared" si="16"/>
        <v>1044.3615690374504</v>
      </c>
      <c r="E95" s="15">
        <f t="shared" si="12"/>
        <v>389.71140591753101</v>
      </c>
      <c r="F95" s="15">
        <f t="shared" si="13"/>
        <v>174636.17445832686</v>
      </c>
      <c r="G95" s="16">
        <f t="shared" si="14"/>
        <v>25363.82554167301</v>
      </c>
    </row>
    <row r="96" spans="2:7">
      <c r="B96" s="14">
        <f t="shared" si="17"/>
        <v>83</v>
      </c>
      <c r="C96" s="15">
        <f t="shared" si="15"/>
        <v>1434.0729749549814</v>
      </c>
      <c r="D96" s="15">
        <f t="shared" si="16"/>
        <v>1042.0362009163514</v>
      </c>
      <c r="E96" s="15">
        <f t="shared" si="12"/>
        <v>392.03677403863003</v>
      </c>
      <c r="F96" s="15">
        <f t="shared" si="13"/>
        <v>174244.13768428823</v>
      </c>
      <c r="G96" s="16">
        <f t="shared" si="14"/>
        <v>25755.862315711638</v>
      </c>
    </row>
    <row r="97" spans="2:7">
      <c r="B97" s="14">
        <f t="shared" si="17"/>
        <v>84</v>
      </c>
      <c r="C97" s="15">
        <f t="shared" si="15"/>
        <v>1434.0729749549814</v>
      </c>
      <c r="D97" s="15">
        <f t="shared" si="16"/>
        <v>1039.6969575613832</v>
      </c>
      <c r="E97" s="15">
        <f t="shared" si="12"/>
        <v>394.3760173935982</v>
      </c>
      <c r="F97" s="15">
        <f t="shared" si="13"/>
        <v>173849.76166689463</v>
      </c>
      <c r="G97" s="16">
        <f t="shared" si="14"/>
        <v>26150.238333105237</v>
      </c>
    </row>
    <row r="98" spans="2:7">
      <c r="B98" s="14">
        <f t="shared" si="17"/>
        <v>85</v>
      </c>
      <c r="C98" s="15">
        <f t="shared" si="15"/>
        <v>1434.0729749549814</v>
      </c>
      <c r="D98" s="15">
        <f t="shared" si="16"/>
        <v>1037.3437561804435</v>
      </c>
      <c r="E98" s="15">
        <f t="shared" si="12"/>
        <v>396.72921877453791</v>
      </c>
      <c r="F98" s="15">
        <f t="shared" si="13"/>
        <v>173453.0324481201</v>
      </c>
      <c r="G98" s="16">
        <f t="shared" si="14"/>
        <v>26546.967551879774</v>
      </c>
    </row>
    <row r="99" spans="2:7">
      <c r="B99" s="14">
        <f t="shared" si="17"/>
        <v>86</v>
      </c>
      <c r="C99" s="15">
        <f t="shared" si="15"/>
        <v>1434.0729749549814</v>
      </c>
      <c r="D99" s="15">
        <f t="shared" si="16"/>
        <v>1034.9765134874185</v>
      </c>
      <c r="E99" s="15">
        <f t="shared" si="12"/>
        <v>399.0964614675629</v>
      </c>
      <c r="F99" s="15">
        <f t="shared" si="13"/>
        <v>173053.93598665253</v>
      </c>
      <c r="G99" s="16">
        <f t="shared" si="14"/>
        <v>26946.064013347335</v>
      </c>
    </row>
    <row r="100" spans="2:7">
      <c r="B100" s="14">
        <f t="shared" si="17"/>
        <v>87</v>
      </c>
      <c r="C100" s="15">
        <f t="shared" si="15"/>
        <v>1434.0729749549814</v>
      </c>
      <c r="D100" s="15">
        <f t="shared" si="16"/>
        <v>1032.5951456992341</v>
      </c>
      <c r="E100" s="15">
        <f t="shared" si="12"/>
        <v>401.47782925574734</v>
      </c>
      <c r="F100" s="15">
        <f t="shared" si="13"/>
        <v>172652.45815739679</v>
      </c>
      <c r="G100" s="16">
        <f t="shared" si="14"/>
        <v>27347.541842603081</v>
      </c>
    </row>
    <row r="101" spans="2:7">
      <c r="B101" s="14">
        <f t="shared" si="17"/>
        <v>88</v>
      </c>
      <c r="C101" s="15">
        <f t="shared" si="15"/>
        <v>1434.0729749549814</v>
      </c>
      <c r="D101" s="15">
        <f t="shared" si="16"/>
        <v>1030.1995685328914</v>
      </c>
      <c r="E101" s="15">
        <f t="shared" si="12"/>
        <v>403.87340642209006</v>
      </c>
      <c r="F101" s="15">
        <f t="shared" si="13"/>
        <v>172248.5847509747</v>
      </c>
      <c r="G101" s="16">
        <f t="shared" si="14"/>
        <v>27751.415249025173</v>
      </c>
    </row>
    <row r="102" spans="2:7">
      <c r="B102" s="14">
        <f t="shared" si="17"/>
        <v>89</v>
      </c>
      <c r="C102" s="15">
        <f t="shared" si="15"/>
        <v>1434.0729749549814</v>
      </c>
      <c r="D102" s="15">
        <f t="shared" si="16"/>
        <v>1027.7896972024835</v>
      </c>
      <c r="E102" s="15">
        <f t="shared" si="12"/>
        <v>406.28327775249795</v>
      </c>
      <c r="F102" s="15">
        <f t="shared" si="13"/>
        <v>171842.30147322221</v>
      </c>
      <c r="G102" s="16">
        <f t="shared" si="14"/>
        <v>28157.698526777669</v>
      </c>
    </row>
    <row r="103" spans="2:7">
      <c r="B103" s="14">
        <f t="shared" si="17"/>
        <v>90</v>
      </c>
      <c r="C103" s="15">
        <f t="shared" si="15"/>
        <v>1434.0729749549814</v>
      </c>
      <c r="D103" s="15">
        <f t="shared" si="16"/>
        <v>1025.3654464161948</v>
      </c>
      <c r="E103" s="15">
        <f t="shared" si="12"/>
        <v>408.70752853878662</v>
      </c>
      <c r="F103" s="15">
        <f t="shared" si="13"/>
        <v>171433.59394468341</v>
      </c>
      <c r="G103" s="16">
        <f t="shared" si="14"/>
        <v>28566.406055316456</v>
      </c>
    </row>
    <row r="104" spans="2:7">
      <c r="B104" s="14">
        <f t="shared" si="17"/>
        <v>91</v>
      </c>
      <c r="C104" s="15">
        <f t="shared" si="15"/>
        <v>1434.0729749549814</v>
      </c>
      <c r="D104" s="15">
        <f t="shared" si="16"/>
        <v>1022.9267303732819</v>
      </c>
      <c r="E104" s="15">
        <f t="shared" si="12"/>
        <v>411.14624458169953</v>
      </c>
      <c r="F104" s="15">
        <f t="shared" si="13"/>
        <v>171022.44770010171</v>
      </c>
      <c r="G104" s="16">
        <f t="shared" si="14"/>
        <v>28977.552299898154</v>
      </c>
    </row>
    <row r="105" spans="2:7">
      <c r="B105" s="14">
        <f t="shared" si="17"/>
        <v>92</v>
      </c>
      <c r="C105" s="15">
        <f t="shared" si="15"/>
        <v>1434.0729749549814</v>
      </c>
      <c r="D105" s="15">
        <f t="shared" si="16"/>
        <v>1020.473462761037</v>
      </c>
      <c r="E105" s="15">
        <f t="shared" si="12"/>
        <v>413.59951219394441</v>
      </c>
      <c r="F105" s="15">
        <f t="shared" si="13"/>
        <v>170608.84818790777</v>
      </c>
      <c r="G105" s="16">
        <f t="shared" si="14"/>
        <v>29391.151812092099</v>
      </c>
    </row>
    <row r="106" spans="2:7">
      <c r="B106" s="14">
        <f t="shared" si="17"/>
        <v>93</v>
      </c>
      <c r="C106" s="15">
        <f t="shared" si="15"/>
        <v>1434.0729749549814</v>
      </c>
      <c r="D106" s="15">
        <f t="shared" si="16"/>
        <v>1018.0055567517339</v>
      </c>
      <c r="E106" s="15">
        <f t="shared" si="12"/>
        <v>416.06741820324748</v>
      </c>
      <c r="F106" s="15">
        <f t="shared" si="13"/>
        <v>170192.78076970452</v>
      </c>
      <c r="G106" s="16">
        <f t="shared" si="14"/>
        <v>29807.219230295348</v>
      </c>
    </row>
    <row r="107" spans="2:7">
      <c r="B107" s="14">
        <f t="shared" si="17"/>
        <v>94</v>
      </c>
      <c r="C107" s="15">
        <f t="shared" si="15"/>
        <v>1434.0729749549814</v>
      </c>
      <c r="D107" s="15">
        <f t="shared" si="16"/>
        <v>1015.5229249995533</v>
      </c>
      <c r="E107" s="15">
        <f t="shared" si="12"/>
        <v>418.55004995542811</v>
      </c>
      <c r="F107" s="15">
        <f t="shared" si="13"/>
        <v>169774.23071974909</v>
      </c>
      <c r="G107" s="16">
        <f t="shared" si="14"/>
        <v>30225.769280250777</v>
      </c>
    </row>
    <row r="108" spans="2:7">
      <c r="B108" s="14">
        <f t="shared" si="17"/>
        <v>95</v>
      </c>
      <c r="C108" s="15">
        <f t="shared" si="15"/>
        <v>1434.0729749549814</v>
      </c>
      <c r="D108" s="15">
        <f t="shared" si="16"/>
        <v>1013.0254796374929</v>
      </c>
      <c r="E108" s="15">
        <f t="shared" si="12"/>
        <v>421.04749531748848</v>
      </c>
      <c r="F108" s="15">
        <f t="shared" si="13"/>
        <v>169353.18322443159</v>
      </c>
      <c r="G108" s="16">
        <f t="shared" si="14"/>
        <v>30646.816775568266</v>
      </c>
    </row>
    <row r="109" spans="2:7">
      <c r="B109" s="14">
        <f t="shared" si="17"/>
        <v>96</v>
      </c>
      <c r="C109" s="15">
        <f t="shared" si="15"/>
        <v>1434.0729749549814</v>
      </c>
      <c r="D109" s="15">
        <f t="shared" si="16"/>
        <v>1010.513132274257</v>
      </c>
      <c r="E109" s="15">
        <f t="shared" si="12"/>
        <v>423.55984268072439</v>
      </c>
      <c r="F109" s="15">
        <f t="shared" si="13"/>
        <v>168929.62338175086</v>
      </c>
      <c r="G109" s="16">
        <f t="shared" si="14"/>
        <v>31070.376618248989</v>
      </c>
    </row>
    <row r="110" spans="2:7">
      <c r="B110" s="14">
        <f t="shared" si="17"/>
        <v>97</v>
      </c>
      <c r="C110" s="15">
        <f t="shared" ref="C110:C117" si="18">+IF($D$8="D",IF(B110=0,0,$C$3*$C$7/(1-(1+$C$7)^-$C$4)),0)</f>
        <v>1434.0729749549814</v>
      </c>
      <c r="D110" s="15">
        <f t="shared" ref="D110:D117" si="19">+IF($D$8="D",$C$7*F109,0)</f>
        <v>1007.9857939911278</v>
      </c>
      <c r="E110" s="15">
        <f t="shared" si="12"/>
        <v>426.0871809638536</v>
      </c>
      <c r="F110" s="15">
        <f t="shared" si="13"/>
        <v>168503.536200787</v>
      </c>
      <c r="G110" s="16">
        <f t="shared" si="14"/>
        <v>31496.463799212841</v>
      </c>
    </row>
    <row r="111" spans="2:7">
      <c r="B111" s="14">
        <f t="shared" si="17"/>
        <v>98</v>
      </c>
      <c r="C111" s="15">
        <f t="shared" si="18"/>
        <v>1434.0729749549814</v>
      </c>
      <c r="D111" s="15">
        <f t="shared" si="19"/>
        <v>1005.4433753388188</v>
      </c>
      <c r="E111" s="15">
        <f t="shared" si="12"/>
        <v>428.62959961616264</v>
      </c>
      <c r="F111" s="15">
        <f t="shared" si="13"/>
        <v>168074.90660117083</v>
      </c>
      <c r="G111" s="16">
        <f t="shared" si="14"/>
        <v>31925.093398829005</v>
      </c>
    </row>
    <row r="112" spans="2:7">
      <c r="B112" s="14">
        <f t="shared" si="17"/>
        <v>99</v>
      </c>
      <c r="C112" s="15">
        <f t="shared" si="18"/>
        <v>1434.0729749549814</v>
      </c>
      <c r="D112" s="15">
        <f t="shared" si="19"/>
        <v>1002.8857863343087</v>
      </c>
      <c r="E112" s="15">
        <f t="shared" si="12"/>
        <v>431.18718862067271</v>
      </c>
      <c r="F112" s="15">
        <f t="shared" si="13"/>
        <v>167643.71941255016</v>
      </c>
      <c r="G112" s="16">
        <f t="shared" si="14"/>
        <v>32356.280587449677</v>
      </c>
    </row>
    <row r="113" spans="2:7">
      <c r="B113" s="14">
        <f t="shared" si="17"/>
        <v>100</v>
      </c>
      <c r="C113" s="15">
        <f t="shared" si="18"/>
        <v>1434.0729749549814</v>
      </c>
      <c r="D113" s="15">
        <f t="shared" si="19"/>
        <v>1000.3129364576566</v>
      </c>
      <c r="E113" s="15">
        <f t="shared" si="12"/>
        <v>433.76003849732479</v>
      </c>
      <c r="F113" s="15">
        <f t="shared" si="13"/>
        <v>167209.95937405282</v>
      </c>
      <c r="G113" s="16">
        <f t="shared" si="14"/>
        <v>32790.040625947004</v>
      </c>
    </row>
    <row r="114" spans="2:7">
      <c r="B114" s="14">
        <f t="shared" si="17"/>
        <v>101</v>
      </c>
      <c r="C114" s="15">
        <f t="shared" si="18"/>
        <v>1434.0729749549814</v>
      </c>
      <c r="D114" s="15">
        <f t="shared" si="19"/>
        <v>997.72473464879863</v>
      </c>
      <c r="E114" s="15">
        <f t="shared" si="12"/>
        <v>436.34824030618279</v>
      </c>
      <c r="F114" s="15">
        <f t="shared" si="13"/>
        <v>166773.61113374663</v>
      </c>
      <c r="G114" s="16">
        <f t="shared" si="14"/>
        <v>33226.38886625319</v>
      </c>
    </row>
    <row r="115" spans="2:7">
      <c r="B115" s="14">
        <f t="shared" si="17"/>
        <v>102</v>
      </c>
      <c r="C115" s="15">
        <f t="shared" si="18"/>
        <v>1434.0729749549814</v>
      </c>
      <c r="D115" s="15">
        <f t="shared" si="19"/>
        <v>995.12108930432441</v>
      </c>
      <c r="E115" s="15">
        <f t="shared" si="12"/>
        <v>438.951885650657</v>
      </c>
      <c r="F115" s="15">
        <f t="shared" si="13"/>
        <v>166334.65924809597</v>
      </c>
      <c r="G115" s="16">
        <f t="shared" si="14"/>
        <v>33665.340751903845</v>
      </c>
    </row>
    <row r="116" spans="2:7">
      <c r="B116" s="14">
        <f t="shared" si="17"/>
        <v>103</v>
      </c>
      <c r="C116" s="15">
        <f t="shared" si="18"/>
        <v>1434.0729749549814</v>
      </c>
      <c r="D116" s="15">
        <f t="shared" si="19"/>
        <v>992.50190827423592</v>
      </c>
      <c r="E116" s="15">
        <f t="shared" si="12"/>
        <v>441.5710666807455</v>
      </c>
      <c r="F116" s="15">
        <f t="shared" si="13"/>
        <v>165893.08818141522</v>
      </c>
      <c r="G116" s="16">
        <f t="shared" si="14"/>
        <v>34106.911818584587</v>
      </c>
    </row>
    <row r="117" spans="2:7">
      <c r="B117" s="14">
        <f t="shared" si="17"/>
        <v>104</v>
      </c>
      <c r="C117" s="15">
        <f t="shared" si="18"/>
        <v>1434.0729749549814</v>
      </c>
      <c r="D117" s="15">
        <f t="shared" si="19"/>
        <v>989.86709885868504</v>
      </c>
      <c r="E117" s="15">
        <f t="shared" si="12"/>
        <v>444.20587609629638</v>
      </c>
      <c r="F117" s="15">
        <f t="shared" si="13"/>
        <v>165448.88230531893</v>
      </c>
      <c r="G117" s="16">
        <f t="shared" si="14"/>
        <v>34551.117694680885</v>
      </c>
    </row>
    <row r="118" spans="2:7">
      <c r="B118" s="14">
        <f t="shared" si="17"/>
        <v>105</v>
      </c>
      <c r="C118" s="15">
        <f t="shared" ref="C118:C181" si="20">+IF($D$8="D",IF(B118=0,0,$C$3*$C$7/(1-(1+$C$7)^-$C$4)),0)</f>
        <v>1434.0729749549814</v>
      </c>
      <c r="D118" s="15">
        <f t="shared" ref="D118:D181" si="21">+IF($D$8="D",$C$7*F117,0)</f>
        <v>987.21656780469334</v>
      </c>
      <c r="E118" s="15">
        <f t="shared" ref="E118:E181" si="22">+C118-D118</f>
        <v>446.85640715028808</v>
      </c>
      <c r="F118" s="15">
        <f t="shared" ref="F118:F181" si="23">+MAX($F$13*$C$9,F117-E118)</f>
        <v>165002.02589816865</v>
      </c>
      <c r="G118" s="16">
        <f t="shared" ref="G118:G181" si="24">+G117+E118</f>
        <v>34997.974101831176</v>
      </c>
    </row>
    <row r="119" spans="2:7">
      <c r="B119" s="14">
        <f t="shared" si="17"/>
        <v>106</v>
      </c>
      <c r="C119" s="15">
        <f t="shared" si="20"/>
        <v>1434.0729749549814</v>
      </c>
      <c r="D119" s="15">
        <f t="shared" si="21"/>
        <v>984.55022130285147</v>
      </c>
      <c r="E119" s="15">
        <f t="shared" si="22"/>
        <v>449.52275365212995</v>
      </c>
      <c r="F119" s="15">
        <f t="shared" si="23"/>
        <v>164552.50314451652</v>
      </c>
      <c r="G119" s="16">
        <f t="shared" si="24"/>
        <v>35447.496855483303</v>
      </c>
    </row>
    <row r="120" spans="2:7">
      <c r="B120" s="14">
        <f t="shared" si="17"/>
        <v>107</v>
      </c>
      <c r="C120" s="15">
        <f t="shared" si="20"/>
        <v>1434.0729749549814</v>
      </c>
      <c r="D120" s="15">
        <f t="shared" si="21"/>
        <v>981.86796498399872</v>
      </c>
      <c r="E120" s="15">
        <f t="shared" si="22"/>
        <v>452.2050099709827</v>
      </c>
      <c r="F120" s="15">
        <f t="shared" si="23"/>
        <v>164100.29813454553</v>
      </c>
      <c r="G120" s="16">
        <f t="shared" si="24"/>
        <v>35899.701865454284</v>
      </c>
    </row>
    <row r="121" spans="2:7">
      <c r="B121" s="14">
        <f t="shared" si="17"/>
        <v>108</v>
      </c>
      <c r="C121" s="15">
        <f t="shared" si="20"/>
        <v>1434.0729749549814</v>
      </c>
      <c r="D121" s="15">
        <f t="shared" si="21"/>
        <v>979.16970391588336</v>
      </c>
      <c r="E121" s="15">
        <f t="shared" si="22"/>
        <v>454.90327103909806</v>
      </c>
      <c r="F121" s="15">
        <f t="shared" si="23"/>
        <v>163645.39486350643</v>
      </c>
      <c r="G121" s="16">
        <f t="shared" si="24"/>
        <v>36354.605136493381</v>
      </c>
    </row>
    <row r="122" spans="2:7">
      <c r="B122" s="14">
        <f t="shared" si="17"/>
        <v>109</v>
      </c>
      <c r="C122" s="15">
        <f t="shared" si="20"/>
        <v>1434.0729749549814</v>
      </c>
      <c r="D122" s="15">
        <f t="shared" si="21"/>
        <v>976.45534259980263</v>
      </c>
      <c r="E122" s="15">
        <f t="shared" si="22"/>
        <v>457.61763235517878</v>
      </c>
      <c r="F122" s="15">
        <f t="shared" si="23"/>
        <v>163187.77723115124</v>
      </c>
      <c r="G122" s="16">
        <f t="shared" si="24"/>
        <v>36812.222768848558</v>
      </c>
    </row>
    <row r="123" spans="2:7">
      <c r="B123" s="14">
        <f t="shared" si="17"/>
        <v>110</v>
      </c>
      <c r="C123" s="15">
        <f t="shared" si="20"/>
        <v>1434.0729749549814</v>
      </c>
      <c r="D123" s="15">
        <f t="shared" si="21"/>
        <v>973.72478496722272</v>
      </c>
      <c r="E123" s="15">
        <f t="shared" si="22"/>
        <v>460.3481899877587</v>
      </c>
      <c r="F123" s="15">
        <f t="shared" si="23"/>
        <v>162727.42904116347</v>
      </c>
      <c r="G123" s="16">
        <f t="shared" si="24"/>
        <v>37272.570958836317</v>
      </c>
    </row>
    <row r="124" spans="2:7">
      <c r="B124" s="14">
        <f t="shared" si="17"/>
        <v>111</v>
      </c>
      <c r="C124" s="15">
        <f t="shared" si="20"/>
        <v>1434.0729749549814</v>
      </c>
      <c r="D124" s="15">
        <f t="shared" si="21"/>
        <v>970.97793437637881</v>
      </c>
      <c r="E124" s="15">
        <f t="shared" si="22"/>
        <v>463.09504057860261</v>
      </c>
      <c r="F124" s="15">
        <f t="shared" si="23"/>
        <v>162264.33400058487</v>
      </c>
      <c r="G124" s="16">
        <f t="shared" si="24"/>
        <v>37735.665999414923</v>
      </c>
    </row>
    <row r="125" spans="2:7">
      <c r="B125" s="14">
        <f t="shared" si="17"/>
        <v>112</v>
      </c>
      <c r="C125" s="15">
        <f t="shared" si="20"/>
        <v>1434.0729749549814</v>
      </c>
      <c r="D125" s="15">
        <f t="shared" si="21"/>
        <v>968.21469360885453</v>
      </c>
      <c r="E125" s="15">
        <f t="shared" si="22"/>
        <v>465.85828134612689</v>
      </c>
      <c r="F125" s="15">
        <f t="shared" si="23"/>
        <v>161798.47571923875</v>
      </c>
      <c r="G125" s="16">
        <f t="shared" si="24"/>
        <v>38201.524280761048</v>
      </c>
    </row>
    <row r="126" spans="2:7">
      <c r="B126" s="14">
        <f t="shared" si="17"/>
        <v>113</v>
      </c>
      <c r="C126" s="15">
        <f t="shared" si="20"/>
        <v>1434.0729749549814</v>
      </c>
      <c r="D126" s="15">
        <f t="shared" si="21"/>
        <v>965.43496486614106</v>
      </c>
      <c r="E126" s="15">
        <f t="shared" si="22"/>
        <v>468.63801008884036</v>
      </c>
      <c r="F126" s="15">
        <f t="shared" si="23"/>
        <v>161329.8377091499</v>
      </c>
      <c r="G126" s="16">
        <f t="shared" si="24"/>
        <v>38670.16229084989</v>
      </c>
    </row>
    <row r="127" spans="2:7">
      <c r="B127" s="14">
        <f t="shared" si="17"/>
        <v>114</v>
      </c>
      <c r="C127" s="15">
        <f t="shared" si="20"/>
        <v>1434.0729749549814</v>
      </c>
      <c r="D127" s="15">
        <f t="shared" si="21"/>
        <v>962.63864976617583</v>
      </c>
      <c r="E127" s="15">
        <f t="shared" si="22"/>
        <v>471.43432518880559</v>
      </c>
      <c r="F127" s="15">
        <f t="shared" si="23"/>
        <v>160858.40338396109</v>
      </c>
      <c r="G127" s="16">
        <f t="shared" si="24"/>
        <v>39141.596616038696</v>
      </c>
    </row>
    <row r="128" spans="2:7">
      <c r="B128" s="14">
        <f t="shared" si="17"/>
        <v>115</v>
      </c>
      <c r="C128" s="15">
        <f t="shared" si="20"/>
        <v>1434.0729749549814</v>
      </c>
      <c r="D128" s="15">
        <f t="shared" si="21"/>
        <v>959.82564933986077</v>
      </c>
      <c r="E128" s="15">
        <f t="shared" si="22"/>
        <v>474.24732561512064</v>
      </c>
      <c r="F128" s="15">
        <f t="shared" si="23"/>
        <v>160384.15605834598</v>
      </c>
      <c r="G128" s="16">
        <f t="shared" si="24"/>
        <v>39615.843941653817</v>
      </c>
    </row>
    <row r="129" spans="2:7">
      <c r="B129" s="14">
        <f t="shared" si="17"/>
        <v>116</v>
      </c>
      <c r="C129" s="15">
        <f t="shared" si="20"/>
        <v>1434.0729749549814</v>
      </c>
      <c r="D129" s="15">
        <f t="shared" si="21"/>
        <v>956.99586402755915</v>
      </c>
      <c r="E129" s="15">
        <f t="shared" si="22"/>
        <v>477.07711092742227</v>
      </c>
      <c r="F129" s="15">
        <f t="shared" si="23"/>
        <v>159907.07894741854</v>
      </c>
      <c r="G129" s="16">
        <f t="shared" si="24"/>
        <v>40092.921052581238</v>
      </c>
    </row>
    <row r="130" spans="2:7">
      <c r="B130" s="14">
        <f t="shared" si="17"/>
        <v>117</v>
      </c>
      <c r="C130" s="15">
        <f t="shared" si="20"/>
        <v>1434.0729749549814</v>
      </c>
      <c r="D130" s="15">
        <f t="shared" si="21"/>
        <v>954.14919367557206</v>
      </c>
      <c r="E130" s="15">
        <f t="shared" si="22"/>
        <v>479.92378127940935</v>
      </c>
      <c r="F130" s="15">
        <f t="shared" si="23"/>
        <v>159427.15516613913</v>
      </c>
      <c r="G130" s="16">
        <f t="shared" si="24"/>
        <v>40572.844833860647</v>
      </c>
    </row>
    <row r="131" spans="2:7">
      <c r="B131" s="14">
        <f t="shared" si="17"/>
        <v>118</v>
      </c>
      <c r="C131" s="15">
        <f t="shared" si="20"/>
        <v>1434.0729749549814</v>
      </c>
      <c r="D131" s="15">
        <f t="shared" si="21"/>
        <v>951.28553753259371</v>
      </c>
      <c r="E131" s="15">
        <f t="shared" si="22"/>
        <v>482.78743742238771</v>
      </c>
      <c r="F131" s="15">
        <f t="shared" si="23"/>
        <v>158944.36772871675</v>
      </c>
      <c r="G131" s="16">
        <f t="shared" si="24"/>
        <v>41055.632271283037</v>
      </c>
    </row>
    <row r="132" spans="2:7">
      <c r="B132" s="14">
        <f t="shared" si="17"/>
        <v>119</v>
      </c>
      <c r="C132" s="15">
        <f t="shared" si="20"/>
        <v>1434.0729749549814</v>
      </c>
      <c r="D132" s="15">
        <f t="shared" si="21"/>
        <v>948.40479424614591</v>
      </c>
      <c r="E132" s="15">
        <f t="shared" si="22"/>
        <v>485.66818070883551</v>
      </c>
      <c r="F132" s="15">
        <f t="shared" si="23"/>
        <v>158458.69954800792</v>
      </c>
      <c r="G132" s="16">
        <f t="shared" si="24"/>
        <v>41541.300451991876</v>
      </c>
    </row>
    <row r="133" spans="2:7">
      <c r="B133" s="14">
        <f t="shared" si="17"/>
        <v>120</v>
      </c>
      <c r="C133" s="15">
        <f t="shared" si="20"/>
        <v>1434.0729749549814</v>
      </c>
      <c r="D133" s="15">
        <f t="shared" si="21"/>
        <v>945.50686185899008</v>
      </c>
      <c r="E133" s="15">
        <f t="shared" si="22"/>
        <v>488.56611309599134</v>
      </c>
      <c r="F133" s="15">
        <f t="shared" si="23"/>
        <v>157970.13343491193</v>
      </c>
      <c r="G133" s="16">
        <f t="shared" si="24"/>
        <v>42029.866565087868</v>
      </c>
    </row>
    <row r="134" spans="2:7">
      <c r="B134" s="14">
        <f t="shared" si="17"/>
        <v>121</v>
      </c>
      <c r="C134" s="15">
        <f t="shared" si="20"/>
        <v>1434.0729749549814</v>
      </c>
      <c r="D134" s="15">
        <f t="shared" si="21"/>
        <v>942.59163780551944</v>
      </c>
      <c r="E134" s="15">
        <f t="shared" si="22"/>
        <v>491.48133714946198</v>
      </c>
      <c r="F134" s="15">
        <f t="shared" si="23"/>
        <v>157478.65209776248</v>
      </c>
      <c r="G134" s="16">
        <f t="shared" si="24"/>
        <v>42521.347902237329</v>
      </c>
    </row>
    <row r="135" spans="2:7">
      <c r="B135" s="14">
        <f t="shared" si="17"/>
        <v>122</v>
      </c>
      <c r="C135" s="15">
        <f t="shared" si="20"/>
        <v>1434.0729749549814</v>
      </c>
      <c r="D135" s="15">
        <f t="shared" si="21"/>
        <v>939.6590189081287</v>
      </c>
      <c r="E135" s="15">
        <f t="shared" si="22"/>
        <v>494.41395604685272</v>
      </c>
      <c r="F135" s="15">
        <f t="shared" si="23"/>
        <v>156984.23814171561</v>
      </c>
      <c r="G135" s="16">
        <f t="shared" si="24"/>
        <v>43015.761858284182</v>
      </c>
    </row>
    <row r="136" spans="2:7">
      <c r="B136" s="14">
        <f t="shared" si="17"/>
        <v>123</v>
      </c>
      <c r="C136" s="15">
        <f t="shared" si="20"/>
        <v>1434.0729749549814</v>
      </c>
      <c r="D136" s="15">
        <f t="shared" si="21"/>
        <v>936.70890137356241</v>
      </c>
      <c r="E136" s="15">
        <f t="shared" si="22"/>
        <v>497.36407358141901</v>
      </c>
      <c r="F136" s="15">
        <f t="shared" si="23"/>
        <v>156486.8740681342</v>
      </c>
      <c r="G136" s="16">
        <f t="shared" si="24"/>
        <v>43513.125931865601</v>
      </c>
    </row>
    <row r="137" spans="2:7">
      <c r="B137" s="14">
        <f t="shared" si="17"/>
        <v>124</v>
      </c>
      <c r="C137" s="15">
        <f t="shared" si="20"/>
        <v>1434.0729749549814</v>
      </c>
      <c r="D137" s="15">
        <f t="shared" si="21"/>
        <v>933.74118078924141</v>
      </c>
      <c r="E137" s="15">
        <f t="shared" si="22"/>
        <v>500.33179416574001</v>
      </c>
      <c r="F137" s="15">
        <f t="shared" si="23"/>
        <v>155986.54227396846</v>
      </c>
      <c r="G137" s="16">
        <f t="shared" si="24"/>
        <v>44013.457726031338</v>
      </c>
    </row>
    <row r="138" spans="2:7">
      <c r="B138" s="14">
        <f t="shared" si="17"/>
        <v>125</v>
      </c>
      <c r="C138" s="15">
        <f t="shared" si="20"/>
        <v>1434.0729749549814</v>
      </c>
      <c r="D138" s="15">
        <f t="shared" si="21"/>
        <v>930.75575211956709</v>
      </c>
      <c r="E138" s="15">
        <f t="shared" si="22"/>
        <v>503.31722283541433</v>
      </c>
      <c r="F138" s="15">
        <f t="shared" si="23"/>
        <v>155483.22505113305</v>
      </c>
      <c r="G138" s="16">
        <f t="shared" si="24"/>
        <v>44516.774948866754</v>
      </c>
    </row>
    <row r="139" spans="2:7">
      <c r="B139" s="14">
        <f t="shared" si="17"/>
        <v>126</v>
      </c>
      <c r="C139" s="15">
        <f t="shared" si="20"/>
        <v>1434.0729749549814</v>
      </c>
      <c r="D139" s="15">
        <f t="shared" si="21"/>
        <v>927.75250970220452</v>
      </c>
      <c r="E139" s="15">
        <f t="shared" si="22"/>
        <v>506.3204652527769</v>
      </c>
      <c r="F139" s="15">
        <f t="shared" si="23"/>
        <v>154976.90458588029</v>
      </c>
      <c r="G139" s="16">
        <f t="shared" si="24"/>
        <v>45023.095414119533</v>
      </c>
    </row>
    <row r="140" spans="2:7">
      <c r="B140" s="14">
        <f t="shared" si="17"/>
        <v>127</v>
      </c>
      <c r="C140" s="15">
        <f t="shared" si="20"/>
        <v>1434.0729749549814</v>
      </c>
      <c r="D140" s="15">
        <f t="shared" si="21"/>
        <v>924.73134724434215</v>
      </c>
      <c r="E140" s="15">
        <f t="shared" si="22"/>
        <v>509.34162771063927</v>
      </c>
      <c r="F140" s="15">
        <f t="shared" si="23"/>
        <v>154467.56295816964</v>
      </c>
      <c r="G140" s="16">
        <f t="shared" si="24"/>
        <v>45532.43704183017</v>
      </c>
    </row>
    <row r="141" spans="2:7">
      <c r="B141" s="14">
        <f t="shared" si="17"/>
        <v>128</v>
      </c>
      <c r="C141" s="15">
        <f t="shared" si="20"/>
        <v>1434.0729749549814</v>
      </c>
      <c r="D141" s="15">
        <f t="shared" si="21"/>
        <v>921.69215781893013</v>
      </c>
      <c r="E141" s="15">
        <f t="shared" si="22"/>
        <v>512.38081713605129</v>
      </c>
      <c r="F141" s="15">
        <f t="shared" si="23"/>
        <v>153955.18214103358</v>
      </c>
      <c r="G141" s="16">
        <f t="shared" si="24"/>
        <v>46044.81785896622</v>
      </c>
    </row>
    <row r="142" spans="2:7">
      <c r="B142" s="14">
        <f t="shared" si="17"/>
        <v>129</v>
      </c>
      <c r="C142" s="15">
        <f t="shared" si="20"/>
        <v>1434.0729749549814</v>
      </c>
      <c r="D142" s="15">
        <f t="shared" si="21"/>
        <v>918.63483386089604</v>
      </c>
      <c r="E142" s="15">
        <f t="shared" si="22"/>
        <v>515.43814109408538</v>
      </c>
      <c r="F142" s="15">
        <f t="shared" si="23"/>
        <v>153439.7439999395</v>
      </c>
      <c r="G142" s="16">
        <f t="shared" si="24"/>
        <v>46560.256000060304</v>
      </c>
    </row>
    <row r="143" spans="2:7">
      <c r="B143" s="14">
        <f t="shared" si="17"/>
        <v>130</v>
      </c>
      <c r="C143" s="15">
        <f t="shared" si="20"/>
        <v>1434.0729749549814</v>
      </c>
      <c r="D143" s="15">
        <f t="shared" si="21"/>
        <v>915.55926716333738</v>
      </c>
      <c r="E143" s="15">
        <f t="shared" si="22"/>
        <v>518.51370779164404</v>
      </c>
      <c r="F143" s="15">
        <f t="shared" si="23"/>
        <v>152921.23029214787</v>
      </c>
      <c r="G143" s="16">
        <f t="shared" si="24"/>
        <v>47078.769707851949</v>
      </c>
    </row>
    <row r="144" spans="2:7">
      <c r="B144" s="14">
        <f t="shared" si="17"/>
        <v>131</v>
      </c>
      <c r="C144" s="15">
        <f t="shared" si="20"/>
        <v>1434.0729749549814</v>
      </c>
      <c r="D144" s="15">
        <f t="shared" si="21"/>
        <v>912.46534887369251</v>
      </c>
      <c r="E144" s="15">
        <f t="shared" si="22"/>
        <v>521.60762608128891</v>
      </c>
      <c r="F144" s="15">
        <f t="shared" si="23"/>
        <v>152399.62266606657</v>
      </c>
      <c r="G144" s="16">
        <f t="shared" si="24"/>
        <v>47600.37733393324</v>
      </c>
    </row>
    <row r="145" spans="2:7">
      <c r="B145" s="14">
        <f t="shared" si="17"/>
        <v>132</v>
      </c>
      <c r="C145" s="15">
        <f t="shared" si="20"/>
        <v>1434.0729749549814</v>
      </c>
      <c r="D145" s="15">
        <f t="shared" si="21"/>
        <v>909.35296948988696</v>
      </c>
      <c r="E145" s="15">
        <f t="shared" si="22"/>
        <v>524.72000546509446</v>
      </c>
      <c r="F145" s="15">
        <f t="shared" si="23"/>
        <v>151874.90266060148</v>
      </c>
      <c r="G145" s="16">
        <f t="shared" si="24"/>
        <v>48125.097339398337</v>
      </c>
    </row>
    <row r="146" spans="2:7">
      <c r="B146" s="14">
        <f t="shared" si="17"/>
        <v>133</v>
      </c>
      <c r="C146" s="15">
        <f t="shared" si="20"/>
        <v>1434.0729749549814</v>
      </c>
      <c r="D146" s="15">
        <f t="shared" si="21"/>
        <v>906.2220188564595</v>
      </c>
      <c r="E146" s="15">
        <f t="shared" si="22"/>
        <v>527.85095609852192</v>
      </c>
      <c r="F146" s="15">
        <f t="shared" si="23"/>
        <v>151347.05170450296</v>
      </c>
      <c r="G146" s="16">
        <f t="shared" si="24"/>
        <v>48652.948295496855</v>
      </c>
    </row>
    <row r="147" spans="2:7">
      <c r="B147" s="14">
        <f t="shared" si="17"/>
        <v>134</v>
      </c>
      <c r="C147" s="15">
        <f t="shared" si="20"/>
        <v>1434.0729749549814</v>
      </c>
      <c r="D147" s="15">
        <f t="shared" si="21"/>
        <v>903.07238616066184</v>
      </c>
      <c r="E147" s="15">
        <f t="shared" si="22"/>
        <v>531.00058879431958</v>
      </c>
      <c r="F147" s="15">
        <f t="shared" si="23"/>
        <v>150816.05111570863</v>
      </c>
      <c r="G147" s="16">
        <f t="shared" si="24"/>
        <v>49183.948884291174</v>
      </c>
    </row>
    <row r="148" spans="2:7">
      <c r="B148" s="14">
        <f t="shared" si="17"/>
        <v>135</v>
      </c>
      <c r="C148" s="15">
        <f t="shared" si="20"/>
        <v>1434.0729749549814</v>
      </c>
      <c r="D148" s="15">
        <f t="shared" si="21"/>
        <v>899.90395992853769</v>
      </c>
      <c r="E148" s="15">
        <f t="shared" si="22"/>
        <v>534.16901502644373</v>
      </c>
      <c r="F148" s="15">
        <f t="shared" si="23"/>
        <v>150281.88210068218</v>
      </c>
      <c r="G148" s="16">
        <f t="shared" si="24"/>
        <v>49718.117899317615</v>
      </c>
    </row>
    <row r="149" spans="2:7">
      <c r="B149" s="14">
        <f t="shared" si="17"/>
        <v>136</v>
      </c>
      <c r="C149" s="15">
        <f t="shared" si="20"/>
        <v>1434.0729749549814</v>
      </c>
      <c r="D149" s="15">
        <f t="shared" si="21"/>
        <v>896.71662802097683</v>
      </c>
      <c r="E149" s="15">
        <f t="shared" si="22"/>
        <v>537.35634693400459</v>
      </c>
      <c r="F149" s="15">
        <f t="shared" si="23"/>
        <v>149744.52575374817</v>
      </c>
      <c r="G149" s="16">
        <f t="shared" si="24"/>
        <v>50255.474246251622</v>
      </c>
    </row>
    <row r="150" spans="2:7">
      <c r="B150" s="14">
        <f t="shared" si="17"/>
        <v>137</v>
      </c>
      <c r="C150" s="15">
        <f t="shared" si="20"/>
        <v>1434.0729749549814</v>
      </c>
      <c r="D150" s="15">
        <f t="shared" si="21"/>
        <v>893.5102776297465</v>
      </c>
      <c r="E150" s="15">
        <f t="shared" si="22"/>
        <v>540.56269732523492</v>
      </c>
      <c r="F150" s="15">
        <f t="shared" si="23"/>
        <v>149203.96305642294</v>
      </c>
      <c r="G150" s="16">
        <f t="shared" si="24"/>
        <v>50796.036943576859</v>
      </c>
    </row>
    <row r="151" spans="2:7">
      <c r="B151" s="14">
        <f t="shared" si="17"/>
        <v>138</v>
      </c>
      <c r="C151" s="15">
        <f t="shared" si="20"/>
        <v>1434.0729749549814</v>
      </c>
      <c r="D151" s="15">
        <f t="shared" si="21"/>
        <v>890.28479527349918</v>
      </c>
      <c r="E151" s="15">
        <f t="shared" si="22"/>
        <v>543.78817968148223</v>
      </c>
      <c r="F151" s="15">
        <f t="shared" si="23"/>
        <v>148660.17487674145</v>
      </c>
      <c r="G151" s="16">
        <f t="shared" si="24"/>
        <v>51339.825123258343</v>
      </c>
    </row>
    <row r="152" spans="2:7">
      <c r="B152" s="14">
        <f t="shared" ref="B152:B215" si="25">+IF(B151=0,0,IF(B151+1&lt;=$C$4,B151+1,0))</f>
        <v>139</v>
      </c>
      <c r="C152" s="15">
        <f t="shared" si="20"/>
        <v>1434.0729749549814</v>
      </c>
      <c r="D152" s="15">
        <f t="shared" si="21"/>
        <v>887.04006679375493</v>
      </c>
      <c r="E152" s="15">
        <f t="shared" si="22"/>
        <v>547.03290816122649</v>
      </c>
      <c r="F152" s="15">
        <f t="shared" si="23"/>
        <v>148113.14196858022</v>
      </c>
      <c r="G152" s="16">
        <f t="shared" si="24"/>
        <v>51886.858031419571</v>
      </c>
    </row>
    <row r="153" spans="2:7">
      <c r="B153" s="14">
        <f t="shared" si="25"/>
        <v>140</v>
      </c>
      <c r="C153" s="15">
        <f t="shared" si="20"/>
        <v>1434.0729749549814</v>
      </c>
      <c r="D153" s="15">
        <f t="shared" si="21"/>
        <v>883.77597735086249</v>
      </c>
      <c r="E153" s="15">
        <f t="shared" si="22"/>
        <v>550.29699760411893</v>
      </c>
      <c r="F153" s="15">
        <f t="shared" si="23"/>
        <v>147562.84497097612</v>
      </c>
      <c r="G153" s="16">
        <f t="shared" si="24"/>
        <v>52437.155029023692</v>
      </c>
    </row>
    <row r="154" spans="2:7">
      <c r="B154" s="14">
        <f t="shared" si="25"/>
        <v>141</v>
      </c>
      <c r="C154" s="15">
        <f t="shared" si="20"/>
        <v>1434.0729749549814</v>
      </c>
      <c r="D154" s="15">
        <f t="shared" si="21"/>
        <v>880.49241141993389</v>
      </c>
      <c r="E154" s="15">
        <f t="shared" si="22"/>
        <v>553.58056353504753</v>
      </c>
      <c r="F154" s="15">
        <f t="shared" si="23"/>
        <v>147009.26440744108</v>
      </c>
      <c r="G154" s="16">
        <f t="shared" si="24"/>
        <v>52990.73559255874</v>
      </c>
    </row>
    <row r="155" spans="2:7">
      <c r="B155" s="14">
        <f t="shared" si="25"/>
        <v>142</v>
      </c>
      <c r="C155" s="15">
        <f t="shared" si="20"/>
        <v>1434.0729749549814</v>
      </c>
      <c r="D155" s="15">
        <f t="shared" si="21"/>
        <v>877.18925278675601</v>
      </c>
      <c r="E155" s="15">
        <f t="shared" si="22"/>
        <v>556.8837221682254</v>
      </c>
      <c r="F155" s="15">
        <f t="shared" si="23"/>
        <v>146452.38068527286</v>
      </c>
      <c r="G155" s="16">
        <f t="shared" si="24"/>
        <v>53547.619314726966</v>
      </c>
    </row>
    <row r="156" spans="2:7">
      <c r="B156" s="14">
        <f t="shared" si="25"/>
        <v>143</v>
      </c>
      <c r="C156" s="15">
        <f t="shared" si="20"/>
        <v>1434.0729749549814</v>
      </c>
      <c r="D156" s="15">
        <f t="shared" si="21"/>
        <v>873.86638454367733</v>
      </c>
      <c r="E156" s="15">
        <f t="shared" si="22"/>
        <v>560.20659041130409</v>
      </c>
      <c r="F156" s="15">
        <f t="shared" si="23"/>
        <v>145892.17409486155</v>
      </c>
      <c r="G156" s="16">
        <f t="shared" si="24"/>
        <v>54107.82590513827</v>
      </c>
    </row>
    <row r="157" spans="2:7">
      <c r="B157" s="14">
        <f t="shared" si="25"/>
        <v>144</v>
      </c>
      <c r="C157" s="15">
        <f t="shared" si="20"/>
        <v>1434.0729749549814</v>
      </c>
      <c r="D157" s="15">
        <f t="shared" si="21"/>
        <v>870.52368908547021</v>
      </c>
      <c r="E157" s="15">
        <f t="shared" si="22"/>
        <v>563.54928586951121</v>
      </c>
      <c r="F157" s="15">
        <f t="shared" si="23"/>
        <v>145328.62480899203</v>
      </c>
      <c r="G157" s="16">
        <f t="shared" si="24"/>
        <v>54671.375191007784</v>
      </c>
    </row>
    <row r="158" spans="2:7">
      <c r="B158" s="14">
        <f t="shared" si="25"/>
        <v>145</v>
      </c>
      <c r="C158" s="15">
        <f t="shared" si="20"/>
        <v>1434.0729749549814</v>
      </c>
      <c r="D158" s="15">
        <f t="shared" si="21"/>
        <v>867.16104810516902</v>
      </c>
      <c r="E158" s="15">
        <f t="shared" si="22"/>
        <v>566.9119268498124</v>
      </c>
      <c r="F158" s="15">
        <f t="shared" si="23"/>
        <v>144761.71288214222</v>
      </c>
      <c r="G158" s="16">
        <f t="shared" si="24"/>
        <v>55238.287117857595</v>
      </c>
    </row>
    <row r="159" spans="2:7">
      <c r="B159" s="14">
        <f t="shared" si="25"/>
        <v>146</v>
      </c>
      <c r="C159" s="15">
        <f t="shared" si="20"/>
        <v>1434.0729749549814</v>
      </c>
      <c r="D159" s="15">
        <f t="shared" si="21"/>
        <v>863.77834258988241</v>
      </c>
      <c r="E159" s="15">
        <f t="shared" si="22"/>
        <v>570.29463236509901</v>
      </c>
      <c r="F159" s="15">
        <f t="shared" si="23"/>
        <v>144191.41824977711</v>
      </c>
      <c r="G159" s="16">
        <f t="shared" si="24"/>
        <v>55808.581750222693</v>
      </c>
    </row>
    <row r="160" spans="2:7">
      <c r="B160" s="14">
        <f t="shared" si="25"/>
        <v>147</v>
      </c>
      <c r="C160" s="15">
        <f t="shared" si="20"/>
        <v>1434.0729749549814</v>
      </c>
      <c r="D160" s="15">
        <f t="shared" si="21"/>
        <v>860.37545281658095</v>
      </c>
      <c r="E160" s="15">
        <f t="shared" si="22"/>
        <v>573.69752213840047</v>
      </c>
      <c r="F160" s="15">
        <f t="shared" si="23"/>
        <v>143617.72072763872</v>
      </c>
      <c r="G160" s="16">
        <f t="shared" si="24"/>
        <v>56382.279272361091</v>
      </c>
    </row>
    <row r="161" spans="2:7">
      <c r="B161" s="14">
        <f t="shared" si="25"/>
        <v>148</v>
      </c>
      <c r="C161" s="15">
        <f t="shared" si="20"/>
        <v>1434.0729749549814</v>
      </c>
      <c r="D161" s="15">
        <f t="shared" si="21"/>
        <v>856.95225834786072</v>
      </c>
      <c r="E161" s="15">
        <f t="shared" si="22"/>
        <v>577.1207166071207</v>
      </c>
      <c r="F161" s="15">
        <f t="shared" si="23"/>
        <v>143040.60001103161</v>
      </c>
      <c r="G161" s="16">
        <f t="shared" si="24"/>
        <v>56959.399988968209</v>
      </c>
    </row>
    <row r="162" spans="2:7">
      <c r="B162" s="14">
        <f t="shared" si="25"/>
        <v>149</v>
      </c>
      <c r="C162" s="15">
        <f t="shared" si="20"/>
        <v>1434.0729749549814</v>
      </c>
      <c r="D162" s="15">
        <f t="shared" si="21"/>
        <v>853.50863802767958</v>
      </c>
      <c r="E162" s="15">
        <f t="shared" si="22"/>
        <v>580.56433692730184</v>
      </c>
      <c r="F162" s="15">
        <f t="shared" si="23"/>
        <v>142460.03567410432</v>
      </c>
      <c r="G162" s="16">
        <f t="shared" si="24"/>
        <v>57539.964325895511</v>
      </c>
    </row>
    <row r="163" spans="2:7">
      <c r="B163" s="14">
        <f t="shared" si="25"/>
        <v>150</v>
      </c>
      <c r="C163" s="15">
        <f t="shared" si="20"/>
        <v>1434.0729749549814</v>
      </c>
      <c r="D163" s="15">
        <f t="shared" si="21"/>
        <v>850.04446997706987</v>
      </c>
      <c r="E163" s="15">
        <f t="shared" si="22"/>
        <v>584.02850497791155</v>
      </c>
      <c r="F163" s="15">
        <f t="shared" si="23"/>
        <v>141876.00716912642</v>
      </c>
      <c r="G163" s="16">
        <f t="shared" si="24"/>
        <v>58123.992830873423</v>
      </c>
    </row>
    <row r="164" spans="2:7">
      <c r="B164" s="14">
        <f t="shared" si="25"/>
        <v>151</v>
      </c>
      <c r="C164" s="15">
        <f t="shared" si="20"/>
        <v>1434.0729749549814</v>
      </c>
      <c r="D164" s="15">
        <f t="shared" si="21"/>
        <v>846.55963158982468</v>
      </c>
      <c r="E164" s="15">
        <f t="shared" si="22"/>
        <v>587.51334336515674</v>
      </c>
      <c r="F164" s="15">
        <f t="shared" si="23"/>
        <v>141288.49382576125</v>
      </c>
      <c r="G164" s="16">
        <f t="shared" si="24"/>
        <v>58711.506174238581</v>
      </c>
    </row>
    <row r="165" spans="2:7">
      <c r="B165" s="14">
        <f t="shared" si="25"/>
        <v>152</v>
      </c>
      <c r="C165" s="15">
        <f t="shared" si="20"/>
        <v>1434.0729749549814</v>
      </c>
      <c r="D165" s="15">
        <f t="shared" si="21"/>
        <v>843.0539995281581</v>
      </c>
      <c r="E165" s="15">
        <f t="shared" si="22"/>
        <v>591.01897542682332</v>
      </c>
      <c r="F165" s="15">
        <f t="shared" si="23"/>
        <v>140697.47485033443</v>
      </c>
      <c r="G165" s="16">
        <f t="shared" si="24"/>
        <v>59302.525149665402</v>
      </c>
    </row>
    <row r="166" spans="2:7">
      <c r="B166" s="14">
        <f t="shared" si="25"/>
        <v>153</v>
      </c>
      <c r="C166" s="15">
        <f t="shared" si="20"/>
        <v>1434.0729749549814</v>
      </c>
      <c r="D166" s="15">
        <f t="shared" si="21"/>
        <v>839.52744971834079</v>
      </c>
      <c r="E166" s="15">
        <f t="shared" si="22"/>
        <v>594.54552523664063</v>
      </c>
      <c r="F166" s="15">
        <f t="shared" si="23"/>
        <v>140102.92932509779</v>
      </c>
      <c r="G166" s="16">
        <f t="shared" si="24"/>
        <v>59897.070674902039</v>
      </c>
    </row>
    <row r="167" spans="2:7">
      <c r="B167" s="14">
        <f t="shared" si="25"/>
        <v>154</v>
      </c>
      <c r="C167" s="15">
        <f t="shared" si="20"/>
        <v>1434.0729749549814</v>
      </c>
      <c r="D167" s="15">
        <f t="shared" si="21"/>
        <v>835.97985734630765</v>
      </c>
      <c r="E167" s="15">
        <f t="shared" si="22"/>
        <v>598.09311760867377</v>
      </c>
      <c r="F167" s="15">
        <f t="shared" si="23"/>
        <v>139504.83620748913</v>
      </c>
      <c r="G167" s="16">
        <f t="shared" si="24"/>
        <v>60495.163792510713</v>
      </c>
    </row>
    <row r="168" spans="2:7">
      <c r="B168" s="14">
        <f t="shared" si="25"/>
        <v>155</v>
      </c>
      <c r="C168" s="15">
        <f t="shared" si="20"/>
        <v>1434.0729749549814</v>
      </c>
      <c r="D168" s="15">
        <f t="shared" si="21"/>
        <v>832.41109685324113</v>
      </c>
      <c r="E168" s="15">
        <f t="shared" si="22"/>
        <v>601.66187810174029</v>
      </c>
      <c r="F168" s="15">
        <f t="shared" si="23"/>
        <v>138903.1743293874</v>
      </c>
      <c r="G168" s="16">
        <f t="shared" si="24"/>
        <v>61096.825670612452</v>
      </c>
    </row>
    <row r="169" spans="2:7">
      <c r="B169" s="14">
        <f t="shared" si="25"/>
        <v>156</v>
      </c>
      <c r="C169" s="15">
        <f t="shared" si="20"/>
        <v>1434.0729749549814</v>
      </c>
      <c r="D169" s="15">
        <f t="shared" si="21"/>
        <v>828.82104193112696</v>
      </c>
      <c r="E169" s="15">
        <f t="shared" si="22"/>
        <v>605.25193302385446</v>
      </c>
      <c r="F169" s="15">
        <f t="shared" si="23"/>
        <v>138297.92239636354</v>
      </c>
      <c r="G169" s="16">
        <f t="shared" si="24"/>
        <v>61702.07760363631</v>
      </c>
    </row>
    <row r="170" spans="2:7">
      <c r="B170" s="14">
        <f t="shared" si="25"/>
        <v>157</v>
      </c>
      <c r="C170" s="15">
        <f t="shared" si="20"/>
        <v>1434.0729749549814</v>
      </c>
      <c r="D170" s="15">
        <f t="shared" si="21"/>
        <v>825.20956551828351</v>
      </c>
      <c r="E170" s="15">
        <f t="shared" si="22"/>
        <v>608.86340943669791</v>
      </c>
      <c r="F170" s="15">
        <f t="shared" si="23"/>
        <v>137689.05898692686</v>
      </c>
      <c r="G170" s="16">
        <f t="shared" si="24"/>
        <v>62310.94101307301</v>
      </c>
    </row>
    <row r="171" spans="2:7">
      <c r="B171" s="14">
        <f t="shared" si="25"/>
        <v>158</v>
      </c>
      <c r="C171" s="15">
        <f t="shared" si="20"/>
        <v>1434.0729749549814</v>
      </c>
      <c r="D171" s="15">
        <f t="shared" si="21"/>
        <v>821.57653979486565</v>
      </c>
      <c r="E171" s="15">
        <f t="shared" si="22"/>
        <v>612.49643516011577</v>
      </c>
      <c r="F171" s="15">
        <f t="shared" si="23"/>
        <v>137076.56255176675</v>
      </c>
      <c r="G171" s="16">
        <f t="shared" si="24"/>
        <v>62923.437448233126</v>
      </c>
    </row>
    <row r="172" spans="2:7">
      <c r="B172" s="14">
        <f t="shared" si="25"/>
        <v>159</v>
      </c>
      <c r="C172" s="15">
        <f t="shared" si="20"/>
        <v>1434.0729749549814</v>
      </c>
      <c r="D172" s="15">
        <f t="shared" si="21"/>
        <v>817.92183617834007</v>
      </c>
      <c r="E172" s="15">
        <f t="shared" si="22"/>
        <v>616.15113877664135</v>
      </c>
      <c r="F172" s="15">
        <f t="shared" si="23"/>
        <v>136460.4114129901</v>
      </c>
      <c r="G172" s="16">
        <f t="shared" si="24"/>
        <v>63539.58858700977</v>
      </c>
    </row>
    <row r="173" spans="2:7">
      <c r="B173" s="14">
        <f t="shared" si="25"/>
        <v>160</v>
      </c>
      <c r="C173" s="15">
        <f t="shared" si="20"/>
        <v>1434.0729749549814</v>
      </c>
      <c r="D173" s="15">
        <f t="shared" si="21"/>
        <v>814.24532531893431</v>
      </c>
      <c r="E173" s="15">
        <f t="shared" si="22"/>
        <v>619.82764963604711</v>
      </c>
      <c r="F173" s="15">
        <f t="shared" si="23"/>
        <v>135840.58376335405</v>
      </c>
      <c r="G173" s="16">
        <f t="shared" si="24"/>
        <v>64159.416236645819</v>
      </c>
    </row>
    <row r="174" spans="2:7">
      <c r="B174" s="14">
        <f t="shared" si="25"/>
        <v>161</v>
      </c>
      <c r="C174" s="15">
        <f t="shared" si="20"/>
        <v>1434.0729749549814</v>
      </c>
      <c r="D174" s="15">
        <f t="shared" si="21"/>
        <v>810.5468770950597</v>
      </c>
      <c r="E174" s="15">
        <f t="shared" si="22"/>
        <v>623.52609785992172</v>
      </c>
      <c r="F174" s="15">
        <f t="shared" si="23"/>
        <v>135217.05766549413</v>
      </c>
      <c r="G174" s="16">
        <f t="shared" si="24"/>
        <v>64782.942334505744</v>
      </c>
    </row>
    <row r="175" spans="2:7">
      <c r="B175" s="14">
        <f t="shared" si="25"/>
        <v>162</v>
      </c>
      <c r="C175" s="15">
        <f t="shared" si="20"/>
        <v>1434.0729749549814</v>
      </c>
      <c r="D175" s="15">
        <f t="shared" si="21"/>
        <v>806.82636060870482</v>
      </c>
      <c r="E175" s="15">
        <f t="shared" si="22"/>
        <v>627.2466143462766</v>
      </c>
      <c r="F175" s="15">
        <f t="shared" si="23"/>
        <v>134589.81105114784</v>
      </c>
      <c r="G175" s="16">
        <f t="shared" si="24"/>
        <v>65410.188948852017</v>
      </c>
    </row>
    <row r="176" spans="2:7">
      <c r="B176" s="14">
        <f t="shared" si="25"/>
        <v>163</v>
      </c>
      <c r="C176" s="15">
        <f t="shared" si="20"/>
        <v>1434.0729749549814</v>
      </c>
      <c r="D176" s="15">
        <f t="shared" si="21"/>
        <v>803.08364418080339</v>
      </c>
      <c r="E176" s="15">
        <f t="shared" si="22"/>
        <v>630.98933077417803</v>
      </c>
      <c r="F176" s="15">
        <f t="shared" si="23"/>
        <v>133958.82172037367</v>
      </c>
      <c r="G176" s="16">
        <f t="shared" si="24"/>
        <v>66041.178279626198</v>
      </c>
    </row>
    <row r="177" spans="2:7">
      <c r="B177" s="14">
        <f t="shared" si="25"/>
        <v>164</v>
      </c>
      <c r="C177" s="15">
        <f t="shared" si="20"/>
        <v>1434.0729749549814</v>
      </c>
      <c r="D177" s="15">
        <f t="shared" si="21"/>
        <v>799.3185953465736</v>
      </c>
      <c r="E177" s="15">
        <f t="shared" si="22"/>
        <v>634.75437960840782</v>
      </c>
      <c r="F177" s="15">
        <f t="shared" si="23"/>
        <v>133324.06734076526</v>
      </c>
      <c r="G177" s="16">
        <f t="shared" si="24"/>
        <v>66675.932659234604</v>
      </c>
    </row>
    <row r="178" spans="2:7">
      <c r="B178" s="14">
        <f t="shared" si="25"/>
        <v>165</v>
      </c>
      <c r="C178" s="15">
        <f t="shared" si="20"/>
        <v>1434.0729749549814</v>
      </c>
      <c r="D178" s="15">
        <f t="shared" si="21"/>
        <v>795.53108085082977</v>
      </c>
      <c r="E178" s="15">
        <f t="shared" si="22"/>
        <v>638.54189410415165</v>
      </c>
      <c r="F178" s="15">
        <f t="shared" si="23"/>
        <v>132685.52544666111</v>
      </c>
      <c r="G178" s="16">
        <f t="shared" si="24"/>
        <v>67314.474553338761</v>
      </c>
    </row>
    <row r="179" spans="2:7">
      <c r="B179" s="14">
        <f t="shared" si="25"/>
        <v>166</v>
      </c>
      <c r="C179" s="15">
        <f t="shared" si="20"/>
        <v>1434.0729749549814</v>
      </c>
      <c r="D179" s="15">
        <f t="shared" si="21"/>
        <v>791.72096664326614</v>
      </c>
      <c r="E179" s="15">
        <f t="shared" si="22"/>
        <v>642.35200831171528</v>
      </c>
      <c r="F179" s="15">
        <f t="shared" si="23"/>
        <v>132043.17343834939</v>
      </c>
      <c r="G179" s="16">
        <f t="shared" si="24"/>
        <v>67956.82656165048</v>
      </c>
    </row>
    <row r="180" spans="2:7">
      <c r="B180" s="14">
        <f t="shared" si="25"/>
        <v>167</v>
      </c>
      <c r="C180" s="15">
        <f t="shared" si="20"/>
        <v>1434.0729749549814</v>
      </c>
      <c r="D180" s="15">
        <f t="shared" si="21"/>
        <v>787.88811787371264</v>
      </c>
      <c r="E180" s="15">
        <f t="shared" si="22"/>
        <v>646.18485708126877</v>
      </c>
      <c r="F180" s="15">
        <f t="shared" si="23"/>
        <v>131396.98858126812</v>
      </c>
      <c r="G180" s="16">
        <f t="shared" si="24"/>
        <v>68603.011418731752</v>
      </c>
    </row>
    <row r="181" spans="2:7">
      <c r="B181" s="14">
        <f t="shared" si="25"/>
        <v>168</v>
      </c>
      <c r="C181" s="15">
        <f t="shared" si="20"/>
        <v>1434.0729749549814</v>
      </c>
      <c r="D181" s="15">
        <f t="shared" si="21"/>
        <v>784.03239888736186</v>
      </c>
      <c r="E181" s="15">
        <f t="shared" si="22"/>
        <v>650.04057606761955</v>
      </c>
      <c r="F181" s="15">
        <f t="shared" si="23"/>
        <v>130746.94800520049</v>
      </c>
      <c r="G181" s="16">
        <f t="shared" si="24"/>
        <v>69253.051994799374</v>
      </c>
    </row>
    <row r="182" spans="2:7">
      <c r="B182" s="14">
        <f t="shared" si="25"/>
        <v>169</v>
      </c>
      <c r="C182" s="15">
        <f t="shared" ref="C182:C245" si="26">+IF($D$8="D",IF(B182=0,0,$C$3*$C$7/(1-(1+$C$7)^-$C$4)),0)</f>
        <v>1434.0729749549814</v>
      </c>
      <c r="D182" s="15">
        <f t="shared" ref="D182:D245" si="27">+IF($D$8="D",$C$7*F181,0)</f>
        <v>780.15367321996803</v>
      </c>
      <c r="E182" s="15">
        <f t="shared" ref="E182:E245" si="28">+C182-D182</f>
        <v>653.91930173501339</v>
      </c>
      <c r="F182" s="15">
        <f t="shared" ref="F182:F245" si="29">+MAX($F$13*$C$9,F181-E182)</f>
        <v>130093.02870346548</v>
      </c>
      <c r="G182" s="16">
        <f t="shared" ref="G182:G245" si="30">+G181+E182</f>
        <v>69906.971296534393</v>
      </c>
    </row>
    <row r="183" spans="2:7">
      <c r="B183" s="14">
        <f t="shared" si="25"/>
        <v>170</v>
      </c>
      <c r="C183" s="15">
        <f t="shared" si="26"/>
        <v>1434.0729749549814</v>
      </c>
      <c r="D183" s="15">
        <f t="shared" si="27"/>
        <v>776.25180359301714</v>
      </c>
      <c r="E183" s="15">
        <f t="shared" si="28"/>
        <v>657.82117136196428</v>
      </c>
      <c r="F183" s="15">
        <f t="shared" si="29"/>
        <v>129435.20753210351</v>
      </c>
      <c r="G183" s="16">
        <f t="shared" si="30"/>
        <v>70564.792467896361</v>
      </c>
    </row>
    <row r="184" spans="2:7">
      <c r="B184" s="14">
        <f t="shared" si="25"/>
        <v>171</v>
      </c>
      <c r="C184" s="15">
        <f t="shared" si="26"/>
        <v>1434.0729749549814</v>
      </c>
      <c r="D184" s="15">
        <f t="shared" si="27"/>
        <v>772.3266519088686</v>
      </c>
      <c r="E184" s="15">
        <f t="shared" si="28"/>
        <v>661.74632304611282</v>
      </c>
      <c r="F184" s="15">
        <f t="shared" si="29"/>
        <v>128773.46120905739</v>
      </c>
      <c r="G184" s="16">
        <f t="shared" si="30"/>
        <v>71226.538790942475</v>
      </c>
    </row>
    <row r="185" spans="2:7">
      <c r="B185" s="14">
        <f t="shared" si="25"/>
        <v>172</v>
      </c>
      <c r="C185" s="15">
        <f t="shared" si="26"/>
        <v>1434.0729749549814</v>
      </c>
      <c r="D185" s="15">
        <f t="shared" si="27"/>
        <v>768.37807924586696</v>
      </c>
      <c r="E185" s="15">
        <f t="shared" si="28"/>
        <v>665.69489570911446</v>
      </c>
      <c r="F185" s="15">
        <f t="shared" si="29"/>
        <v>128107.76631334829</v>
      </c>
      <c r="G185" s="16">
        <f t="shared" si="30"/>
        <v>71892.233686651583</v>
      </c>
    </row>
    <row r="186" spans="2:7">
      <c r="B186" s="14">
        <f t="shared" si="25"/>
        <v>173</v>
      </c>
      <c r="C186" s="15">
        <f t="shared" si="26"/>
        <v>1434.0729749549814</v>
      </c>
      <c r="D186" s="15">
        <f t="shared" si="27"/>
        <v>764.40594585342558</v>
      </c>
      <c r="E186" s="15">
        <f t="shared" si="28"/>
        <v>669.66702910155584</v>
      </c>
      <c r="F186" s="15">
        <f t="shared" si="29"/>
        <v>127438.09928424672</v>
      </c>
      <c r="G186" s="16">
        <f t="shared" si="30"/>
        <v>72561.900715753145</v>
      </c>
    </row>
    <row r="187" spans="2:7">
      <c r="B187" s="14">
        <f t="shared" si="25"/>
        <v>174</v>
      </c>
      <c r="C187" s="15">
        <f t="shared" si="26"/>
        <v>1434.0729749549814</v>
      </c>
      <c r="D187" s="15">
        <f t="shared" si="27"/>
        <v>760.41011114708044</v>
      </c>
      <c r="E187" s="15">
        <f t="shared" si="28"/>
        <v>673.66286380790098</v>
      </c>
      <c r="F187" s="15">
        <f t="shared" si="29"/>
        <v>126764.43642043883</v>
      </c>
      <c r="G187" s="16">
        <f t="shared" si="30"/>
        <v>73235.563579561043</v>
      </c>
    </row>
    <row r="188" spans="2:7">
      <c r="B188" s="14">
        <f t="shared" si="25"/>
        <v>175</v>
      </c>
      <c r="C188" s="15">
        <f t="shared" si="26"/>
        <v>1434.0729749549814</v>
      </c>
      <c r="D188" s="15">
        <f t="shared" si="27"/>
        <v>756.3904337035143</v>
      </c>
      <c r="E188" s="15">
        <f t="shared" si="28"/>
        <v>677.68254125146711</v>
      </c>
      <c r="F188" s="15">
        <f t="shared" si="29"/>
        <v>126086.75387918735</v>
      </c>
      <c r="G188" s="16">
        <f t="shared" si="30"/>
        <v>73913.246120812517</v>
      </c>
    </row>
    <row r="189" spans="2:7">
      <c r="B189" s="14">
        <f t="shared" si="25"/>
        <v>176</v>
      </c>
      <c r="C189" s="15">
        <f t="shared" si="26"/>
        <v>1434.0729749549814</v>
      </c>
      <c r="D189" s="15">
        <f t="shared" si="27"/>
        <v>752.34677125555152</v>
      </c>
      <c r="E189" s="15">
        <f t="shared" si="28"/>
        <v>681.7262036994299</v>
      </c>
      <c r="F189" s="15">
        <f t="shared" si="29"/>
        <v>125405.02767548792</v>
      </c>
      <c r="G189" s="16">
        <f t="shared" si="30"/>
        <v>74594.972324511953</v>
      </c>
    </row>
    <row r="190" spans="2:7">
      <c r="B190" s="14">
        <f t="shared" si="25"/>
        <v>177</v>
      </c>
      <c r="C190" s="15">
        <f t="shared" si="26"/>
        <v>1434.0729749549814</v>
      </c>
      <c r="D190" s="15">
        <f t="shared" si="27"/>
        <v>748.27898068712261</v>
      </c>
      <c r="E190" s="15">
        <f t="shared" si="28"/>
        <v>685.79399426785881</v>
      </c>
      <c r="F190" s="15">
        <f t="shared" si="29"/>
        <v>124719.23368122005</v>
      </c>
      <c r="G190" s="16">
        <f t="shared" si="30"/>
        <v>75280.766318779817</v>
      </c>
    </row>
    <row r="191" spans="2:7">
      <c r="B191" s="14">
        <f t="shared" si="25"/>
        <v>178</v>
      </c>
      <c r="C191" s="15">
        <f t="shared" si="26"/>
        <v>1434.0729749549814</v>
      </c>
      <c r="D191" s="15">
        <f t="shared" si="27"/>
        <v>744.18691802819933</v>
      </c>
      <c r="E191" s="15">
        <f t="shared" si="28"/>
        <v>689.88605692678209</v>
      </c>
      <c r="F191" s="15">
        <f t="shared" si="29"/>
        <v>124029.34762429327</v>
      </c>
      <c r="G191" s="16">
        <f t="shared" si="30"/>
        <v>75970.652375706602</v>
      </c>
    </row>
    <row r="192" spans="2:7">
      <c r="B192" s="14">
        <f t="shared" si="25"/>
        <v>179</v>
      </c>
      <c r="C192" s="15">
        <f t="shared" si="26"/>
        <v>1434.0729749549814</v>
      </c>
      <c r="D192" s="15">
        <f t="shared" si="27"/>
        <v>740.07043844969883</v>
      </c>
      <c r="E192" s="15">
        <f t="shared" si="28"/>
        <v>694.00253650528259</v>
      </c>
      <c r="F192" s="15">
        <f t="shared" si="29"/>
        <v>123335.34508778798</v>
      </c>
      <c r="G192" s="16">
        <f t="shared" si="30"/>
        <v>76664.654912211889</v>
      </c>
    </row>
    <row r="193" spans="2:7">
      <c r="B193" s="14">
        <f t="shared" si="25"/>
        <v>180</v>
      </c>
      <c r="C193" s="15">
        <f t="shared" si="26"/>
        <v>1434.0729749549814</v>
      </c>
      <c r="D193" s="15">
        <f t="shared" si="27"/>
        <v>735.929396258358</v>
      </c>
      <c r="E193" s="15">
        <f t="shared" si="28"/>
        <v>698.14357869662342</v>
      </c>
      <c r="F193" s="15">
        <f t="shared" si="29"/>
        <v>122637.20150909136</v>
      </c>
      <c r="G193" s="16">
        <f t="shared" si="30"/>
        <v>77362.798490908506</v>
      </c>
    </row>
    <row r="194" spans="2:7">
      <c r="B194" s="14">
        <f t="shared" si="25"/>
        <v>181</v>
      </c>
      <c r="C194" s="15">
        <f t="shared" si="26"/>
        <v>1434.0729749549814</v>
      </c>
      <c r="D194" s="15">
        <f t="shared" si="27"/>
        <v>731.76364489157709</v>
      </c>
      <c r="E194" s="15">
        <f t="shared" si="28"/>
        <v>702.30933006340433</v>
      </c>
      <c r="F194" s="15">
        <f t="shared" si="29"/>
        <v>121934.89217902796</v>
      </c>
      <c r="G194" s="16">
        <f t="shared" si="30"/>
        <v>78065.107820971913</v>
      </c>
    </row>
    <row r="195" spans="2:7">
      <c r="B195" s="14">
        <f t="shared" si="25"/>
        <v>182</v>
      </c>
      <c r="C195" s="15">
        <f t="shared" si="26"/>
        <v>1434.0729749549814</v>
      </c>
      <c r="D195" s="15">
        <f t="shared" si="27"/>
        <v>727.57303691223194</v>
      </c>
      <c r="E195" s="15">
        <f t="shared" si="28"/>
        <v>706.49993804274948</v>
      </c>
      <c r="F195" s="15">
        <f t="shared" si="29"/>
        <v>121228.39224098521</v>
      </c>
      <c r="G195" s="16">
        <f t="shared" si="30"/>
        <v>78771.60775901466</v>
      </c>
    </row>
    <row r="196" spans="2:7">
      <c r="B196" s="14">
        <f t="shared" si="25"/>
        <v>183</v>
      </c>
      <c r="C196" s="15">
        <f t="shared" si="26"/>
        <v>1434.0729749549814</v>
      </c>
      <c r="D196" s="15">
        <f t="shared" si="27"/>
        <v>723.35742400345634</v>
      </c>
      <c r="E196" s="15">
        <f t="shared" si="28"/>
        <v>710.71555095152507</v>
      </c>
      <c r="F196" s="15">
        <f t="shared" si="29"/>
        <v>120517.67669003368</v>
      </c>
      <c r="G196" s="16">
        <f t="shared" si="30"/>
        <v>79482.323309966188</v>
      </c>
    </row>
    <row r="197" spans="2:7">
      <c r="B197" s="14">
        <f t="shared" si="25"/>
        <v>184</v>
      </c>
      <c r="C197" s="15">
        <f t="shared" si="26"/>
        <v>1434.0729749549814</v>
      </c>
      <c r="D197" s="15">
        <f t="shared" si="27"/>
        <v>719.11665696339264</v>
      </c>
      <c r="E197" s="15">
        <f t="shared" si="28"/>
        <v>714.95631799158878</v>
      </c>
      <c r="F197" s="15">
        <f t="shared" si="29"/>
        <v>119802.72037204209</v>
      </c>
      <c r="G197" s="16">
        <f t="shared" si="30"/>
        <v>80197.279627957774</v>
      </c>
    </row>
    <row r="198" spans="2:7">
      <c r="B198" s="14">
        <f t="shared" si="25"/>
        <v>185</v>
      </c>
      <c r="C198" s="15">
        <f t="shared" si="26"/>
        <v>1434.0729749549814</v>
      </c>
      <c r="D198" s="15">
        <f t="shared" si="27"/>
        <v>714.85058569991065</v>
      </c>
      <c r="E198" s="15">
        <f t="shared" si="28"/>
        <v>719.22238925507077</v>
      </c>
      <c r="F198" s="15">
        <f t="shared" si="29"/>
        <v>119083.49798278703</v>
      </c>
      <c r="G198" s="16">
        <f t="shared" si="30"/>
        <v>80916.502017212842</v>
      </c>
    </row>
    <row r="199" spans="2:7">
      <c r="B199" s="14">
        <f t="shared" si="25"/>
        <v>186</v>
      </c>
      <c r="C199" s="15">
        <f t="shared" si="26"/>
        <v>1434.0729749549814</v>
      </c>
      <c r="D199" s="15">
        <f t="shared" si="27"/>
        <v>710.55905922529598</v>
      </c>
      <c r="E199" s="15">
        <f t="shared" si="28"/>
        <v>723.51391572968544</v>
      </c>
      <c r="F199" s="15">
        <f t="shared" si="29"/>
        <v>118359.98406705735</v>
      </c>
      <c r="G199" s="16">
        <f t="shared" si="30"/>
        <v>81640.015932942522</v>
      </c>
    </row>
    <row r="200" spans="2:7">
      <c r="B200" s="14">
        <f t="shared" si="25"/>
        <v>187</v>
      </c>
      <c r="C200" s="15">
        <f t="shared" si="26"/>
        <v>1434.0729749549814</v>
      </c>
      <c r="D200" s="15">
        <f t="shared" si="27"/>
        <v>706.24192565090596</v>
      </c>
      <c r="E200" s="15">
        <f t="shared" si="28"/>
        <v>727.83104930407546</v>
      </c>
      <c r="F200" s="15">
        <f t="shared" si="29"/>
        <v>117632.15301775327</v>
      </c>
      <c r="G200" s="16">
        <f t="shared" si="30"/>
        <v>82367.8469822466</v>
      </c>
    </row>
    <row r="201" spans="2:7">
      <c r="B201" s="14">
        <f t="shared" si="25"/>
        <v>188</v>
      </c>
      <c r="C201" s="15">
        <f t="shared" si="26"/>
        <v>1434.0729749549814</v>
      </c>
      <c r="D201" s="15">
        <f t="shared" si="27"/>
        <v>701.89903218179393</v>
      </c>
      <c r="E201" s="15">
        <f t="shared" si="28"/>
        <v>732.17394277318749</v>
      </c>
      <c r="F201" s="15">
        <f t="shared" si="29"/>
        <v>116899.97907498009</v>
      </c>
      <c r="G201" s="16">
        <f t="shared" si="30"/>
        <v>83100.02092501978</v>
      </c>
    </row>
    <row r="202" spans="2:7">
      <c r="B202" s="14">
        <f t="shared" si="25"/>
        <v>189</v>
      </c>
      <c r="C202" s="15">
        <f t="shared" si="26"/>
        <v>1434.0729749549814</v>
      </c>
      <c r="D202" s="15">
        <f t="shared" si="27"/>
        <v>697.53022511130132</v>
      </c>
      <c r="E202" s="15">
        <f t="shared" si="28"/>
        <v>736.5427498436801</v>
      </c>
      <c r="F202" s="15">
        <f t="shared" si="29"/>
        <v>116163.43632513641</v>
      </c>
      <c r="G202" s="16">
        <f t="shared" si="30"/>
        <v>83836.563674863457</v>
      </c>
    </row>
    <row r="203" spans="2:7">
      <c r="B203" s="14">
        <f t="shared" si="25"/>
        <v>190</v>
      </c>
      <c r="C203" s="15">
        <f t="shared" si="26"/>
        <v>1434.0729749549814</v>
      </c>
      <c r="D203" s="15">
        <f t="shared" si="27"/>
        <v>693.13534981561781</v>
      </c>
      <c r="E203" s="15">
        <f t="shared" si="28"/>
        <v>740.9376251393636</v>
      </c>
      <c r="F203" s="15">
        <f t="shared" si="29"/>
        <v>115422.49869999704</v>
      </c>
      <c r="G203" s="16">
        <f t="shared" si="30"/>
        <v>84577.501300002827</v>
      </c>
    </row>
    <row r="204" spans="2:7">
      <c r="B204" s="14">
        <f t="shared" si="25"/>
        <v>191</v>
      </c>
      <c r="C204" s="15">
        <f t="shared" si="26"/>
        <v>1434.0729749549814</v>
      </c>
      <c r="D204" s="15">
        <f t="shared" si="27"/>
        <v>688.71425074830825</v>
      </c>
      <c r="E204" s="15">
        <f t="shared" si="28"/>
        <v>745.35872420667317</v>
      </c>
      <c r="F204" s="15">
        <f t="shared" si="29"/>
        <v>114677.13997579037</v>
      </c>
      <c r="G204" s="16">
        <f t="shared" si="30"/>
        <v>85322.860024209498</v>
      </c>
    </row>
    <row r="205" spans="2:7">
      <c r="B205" s="14">
        <f t="shared" si="25"/>
        <v>192</v>
      </c>
      <c r="C205" s="15">
        <f t="shared" si="26"/>
        <v>1434.0729749549814</v>
      </c>
      <c r="D205" s="15">
        <f t="shared" si="27"/>
        <v>684.26677143480833</v>
      </c>
      <c r="E205" s="15">
        <f t="shared" si="28"/>
        <v>749.80620352017309</v>
      </c>
      <c r="F205" s="15">
        <f t="shared" si="29"/>
        <v>113927.3337722702</v>
      </c>
      <c r="G205" s="16">
        <f t="shared" si="30"/>
        <v>86072.666227729671</v>
      </c>
    </row>
    <row r="206" spans="2:7">
      <c r="B206" s="14">
        <f t="shared" si="25"/>
        <v>193</v>
      </c>
      <c r="C206" s="15">
        <f t="shared" si="26"/>
        <v>1434.0729749549814</v>
      </c>
      <c r="D206" s="15">
        <f t="shared" si="27"/>
        <v>679.79275446688553</v>
      </c>
      <c r="E206" s="15">
        <f t="shared" si="28"/>
        <v>754.28022048809589</v>
      </c>
      <c r="F206" s="15">
        <f t="shared" si="29"/>
        <v>113173.0535517821</v>
      </c>
      <c r="G206" s="16">
        <f t="shared" si="30"/>
        <v>86826.946448217772</v>
      </c>
    </row>
    <row r="207" spans="2:7">
      <c r="B207" s="14">
        <f t="shared" si="25"/>
        <v>194</v>
      </c>
      <c r="C207" s="15">
        <f t="shared" si="26"/>
        <v>1434.0729749549814</v>
      </c>
      <c r="D207" s="15">
        <f t="shared" si="27"/>
        <v>675.29204149706879</v>
      </c>
      <c r="E207" s="15">
        <f t="shared" si="28"/>
        <v>758.78093345791262</v>
      </c>
      <c r="F207" s="15">
        <f t="shared" si="29"/>
        <v>112414.27261832419</v>
      </c>
      <c r="G207" s="16">
        <f t="shared" si="30"/>
        <v>87585.727381675679</v>
      </c>
    </row>
    <row r="208" spans="2:7">
      <c r="B208" s="14">
        <f t="shared" si="25"/>
        <v>195</v>
      </c>
      <c r="C208" s="15">
        <f t="shared" si="26"/>
        <v>1434.0729749549814</v>
      </c>
      <c r="D208" s="15">
        <f t="shared" si="27"/>
        <v>670.76447323304387</v>
      </c>
      <c r="E208" s="15">
        <f t="shared" si="28"/>
        <v>763.30850172193755</v>
      </c>
      <c r="F208" s="15">
        <f t="shared" si="29"/>
        <v>111650.96411660225</v>
      </c>
      <c r="G208" s="16">
        <f t="shared" si="30"/>
        <v>88349.035883397621</v>
      </c>
    </row>
    <row r="209" spans="2:7">
      <c r="B209" s="14">
        <f t="shared" si="25"/>
        <v>196</v>
      </c>
      <c r="C209" s="15">
        <f t="shared" si="26"/>
        <v>1434.0729749549814</v>
      </c>
      <c r="D209" s="15">
        <f t="shared" si="27"/>
        <v>666.20988943201542</v>
      </c>
      <c r="E209" s="15">
        <f t="shared" si="28"/>
        <v>767.863085522966</v>
      </c>
      <c r="F209" s="15">
        <f t="shared" si="29"/>
        <v>110883.10103107928</v>
      </c>
      <c r="G209" s="16">
        <f t="shared" si="30"/>
        <v>89116.898968920592</v>
      </c>
    </row>
    <row r="210" spans="2:7">
      <c r="B210" s="14">
        <f t="shared" si="25"/>
        <v>197</v>
      </c>
      <c r="C210" s="15">
        <f t="shared" si="26"/>
        <v>1434.0729749549814</v>
      </c>
      <c r="D210" s="15">
        <f t="shared" si="27"/>
        <v>661.62812889503562</v>
      </c>
      <c r="E210" s="15">
        <f t="shared" si="28"/>
        <v>772.4448460599458</v>
      </c>
      <c r="F210" s="15">
        <f t="shared" si="29"/>
        <v>110110.65618501932</v>
      </c>
      <c r="G210" s="16">
        <f t="shared" si="30"/>
        <v>89889.343814980544</v>
      </c>
    </row>
    <row r="211" spans="2:7">
      <c r="B211" s="14">
        <f t="shared" si="25"/>
        <v>198</v>
      </c>
      <c r="C211" s="15">
        <f t="shared" si="26"/>
        <v>1434.0729749549814</v>
      </c>
      <c r="D211" s="15">
        <f t="shared" si="27"/>
        <v>657.01902946129951</v>
      </c>
      <c r="E211" s="15">
        <f t="shared" si="28"/>
        <v>777.05394549368191</v>
      </c>
      <c r="F211" s="15">
        <f t="shared" si="29"/>
        <v>109333.60223952564</v>
      </c>
      <c r="G211" s="16">
        <f t="shared" si="30"/>
        <v>90666.397760474225</v>
      </c>
    </row>
    <row r="212" spans="2:7">
      <c r="B212" s="14">
        <f t="shared" si="25"/>
        <v>199</v>
      </c>
      <c r="C212" s="15">
        <f t="shared" si="26"/>
        <v>1434.0729749549814</v>
      </c>
      <c r="D212" s="15">
        <f t="shared" si="27"/>
        <v>652.38242800240459</v>
      </c>
      <c r="E212" s="15">
        <f t="shared" si="28"/>
        <v>781.69054695257682</v>
      </c>
      <c r="F212" s="15">
        <f t="shared" si="29"/>
        <v>108551.91169257306</v>
      </c>
      <c r="G212" s="16">
        <f t="shared" si="30"/>
        <v>91448.088307426806</v>
      </c>
    </row>
    <row r="213" spans="2:7">
      <c r="B213" s="14">
        <f t="shared" si="25"/>
        <v>200</v>
      </c>
      <c r="C213" s="15">
        <f t="shared" si="26"/>
        <v>1434.0729749549814</v>
      </c>
      <c r="D213" s="15">
        <f t="shared" si="27"/>
        <v>647.71816041657826</v>
      </c>
      <c r="E213" s="15">
        <f t="shared" si="28"/>
        <v>786.35481453840316</v>
      </c>
      <c r="F213" s="15">
        <f t="shared" si="29"/>
        <v>107765.55687803467</v>
      </c>
      <c r="G213" s="16">
        <f t="shared" si="30"/>
        <v>92234.443121965203</v>
      </c>
    </row>
    <row r="214" spans="2:7">
      <c r="B214" s="14">
        <f t="shared" si="25"/>
        <v>201</v>
      </c>
      <c r="C214" s="15">
        <f t="shared" si="26"/>
        <v>1434.0729749549814</v>
      </c>
      <c r="D214" s="15">
        <f t="shared" si="27"/>
        <v>643.02606162286918</v>
      </c>
      <c r="E214" s="15">
        <f t="shared" si="28"/>
        <v>791.04691333211224</v>
      </c>
      <c r="F214" s="15">
        <f t="shared" si="29"/>
        <v>106974.50996470255</v>
      </c>
      <c r="G214" s="16">
        <f t="shared" si="30"/>
        <v>93025.49003529732</v>
      </c>
    </row>
    <row r="215" spans="2:7">
      <c r="B215" s="14">
        <f t="shared" si="25"/>
        <v>202</v>
      </c>
      <c r="C215" s="15">
        <f t="shared" si="26"/>
        <v>1434.0729749549814</v>
      </c>
      <c r="D215" s="15">
        <f t="shared" si="27"/>
        <v>638.30596555530508</v>
      </c>
      <c r="E215" s="15">
        <f t="shared" si="28"/>
        <v>795.76700939967634</v>
      </c>
      <c r="F215" s="15">
        <f t="shared" si="29"/>
        <v>106178.74295530288</v>
      </c>
      <c r="G215" s="16">
        <f t="shared" si="30"/>
        <v>93821.257044696991</v>
      </c>
    </row>
    <row r="216" spans="2:7">
      <c r="B216" s="14">
        <f t="shared" ref="B216:B279" si="31">+IF(B215=0,0,IF(B215+1&lt;=$C$4,B215+1,0))</f>
        <v>203</v>
      </c>
      <c r="C216" s="15">
        <f t="shared" si="26"/>
        <v>1434.0729749549814</v>
      </c>
      <c r="D216" s="15">
        <f t="shared" si="27"/>
        <v>633.55770515701465</v>
      </c>
      <c r="E216" s="15">
        <f t="shared" si="28"/>
        <v>800.51526979796677</v>
      </c>
      <c r="F216" s="15">
        <f t="shared" si="29"/>
        <v>105378.22768550491</v>
      </c>
      <c r="G216" s="16">
        <f t="shared" si="30"/>
        <v>94621.772314494956</v>
      </c>
    </row>
    <row r="217" spans="2:7">
      <c r="B217" s="14">
        <f t="shared" si="31"/>
        <v>204</v>
      </c>
      <c r="C217" s="15">
        <f t="shared" si="26"/>
        <v>1434.0729749549814</v>
      </c>
      <c r="D217" s="15">
        <f t="shared" si="27"/>
        <v>628.78111237431574</v>
      </c>
      <c r="E217" s="15">
        <f t="shared" si="28"/>
        <v>805.29186258066568</v>
      </c>
      <c r="F217" s="15">
        <f t="shared" si="29"/>
        <v>104572.93582292425</v>
      </c>
      <c r="G217" s="16">
        <f t="shared" si="30"/>
        <v>95427.064177075619</v>
      </c>
    </row>
    <row r="218" spans="2:7">
      <c r="B218" s="14">
        <f t="shared" si="31"/>
        <v>205</v>
      </c>
      <c r="C218" s="15">
        <f t="shared" si="26"/>
        <v>1434.0729749549814</v>
      </c>
      <c r="D218" s="15">
        <f t="shared" si="27"/>
        <v>623.97601815076666</v>
      </c>
      <c r="E218" s="15">
        <f t="shared" si="28"/>
        <v>810.09695680421476</v>
      </c>
      <c r="F218" s="15">
        <f t="shared" si="29"/>
        <v>103762.83886612003</v>
      </c>
      <c r="G218" s="16">
        <f t="shared" si="30"/>
        <v>96237.161133879839</v>
      </c>
    </row>
    <row r="219" spans="2:7">
      <c r="B219" s="14">
        <f t="shared" si="31"/>
        <v>206</v>
      </c>
      <c r="C219" s="15">
        <f t="shared" si="26"/>
        <v>1434.0729749549814</v>
      </c>
      <c r="D219" s="15">
        <f t="shared" si="27"/>
        <v>619.14225242118357</v>
      </c>
      <c r="E219" s="15">
        <f t="shared" si="28"/>
        <v>814.93072253379785</v>
      </c>
      <c r="F219" s="15">
        <f t="shared" si="29"/>
        <v>102947.90814358623</v>
      </c>
      <c r="G219" s="16">
        <f t="shared" si="30"/>
        <v>97052.091856413637</v>
      </c>
    </row>
    <row r="220" spans="2:7">
      <c r="B220" s="14">
        <f t="shared" si="31"/>
        <v>207</v>
      </c>
      <c r="C220" s="15">
        <f t="shared" si="26"/>
        <v>1434.0729749549814</v>
      </c>
      <c r="D220" s="15">
        <f t="shared" si="27"/>
        <v>614.27964410562072</v>
      </c>
      <c r="E220" s="15">
        <f t="shared" si="28"/>
        <v>819.7933308493607</v>
      </c>
      <c r="F220" s="15">
        <f t="shared" si="29"/>
        <v>102128.11481273687</v>
      </c>
      <c r="G220" s="16">
        <f t="shared" si="30"/>
        <v>97871.885187263004</v>
      </c>
    </row>
    <row r="221" spans="2:7">
      <c r="B221" s="14">
        <f t="shared" si="31"/>
        <v>208</v>
      </c>
      <c r="C221" s="15">
        <f t="shared" si="26"/>
        <v>1434.0729749549814</v>
      </c>
      <c r="D221" s="15">
        <f t="shared" si="27"/>
        <v>609.38802110331608</v>
      </c>
      <c r="E221" s="15">
        <f t="shared" si="28"/>
        <v>824.68495385166534</v>
      </c>
      <c r="F221" s="15">
        <f t="shared" si="29"/>
        <v>101303.4298588852</v>
      </c>
      <c r="G221" s="16">
        <f t="shared" si="30"/>
        <v>98696.570141114673</v>
      </c>
    </row>
    <row r="222" spans="2:7">
      <c r="B222" s="14">
        <f t="shared" si="31"/>
        <v>209</v>
      </c>
      <c r="C222" s="15">
        <f t="shared" si="26"/>
        <v>1434.0729749549814</v>
      </c>
      <c r="D222" s="15">
        <f t="shared" si="27"/>
        <v>604.46721028659988</v>
      </c>
      <c r="E222" s="15">
        <f t="shared" si="28"/>
        <v>829.60576466838154</v>
      </c>
      <c r="F222" s="15">
        <f t="shared" si="29"/>
        <v>100473.82409421682</v>
      </c>
      <c r="G222" s="16">
        <f t="shared" si="30"/>
        <v>99526.17590578305</v>
      </c>
    </row>
    <row r="223" spans="2:7">
      <c r="B223" s="14">
        <f t="shared" si="31"/>
        <v>210</v>
      </c>
      <c r="C223" s="15">
        <f t="shared" si="26"/>
        <v>1434.0729749549814</v>
      </c>
      <c r="D223" s="15">
        <f t="shared" si="27"/>
        <v>599.51703749476735</v>
      </c>
      <c r="E223" s="15">
        <f t="shared" si="28"/>
        <v>834.55593746021407</v>
      </c>
      <c r="F223" s="15">
        <f t="shared" si="29"/>
        <v>99639.268156756603</v>
      </c>
      <c r="G223" s="16">
        <f t="shared" si="30"/>
        <v>100360.73184324327</v>
      </c>
    </row>
    <row r="224" spans="2:7">
      <c r="B224" s="14">
        <f t="shared" si="31"/>
        <v>211</v>
      </c>
      <c r="C224" s="15">
        <f t="shared" si="26"/>
        <v>1434.0729749549814</v>
      </c>
      <c r="D224" s="15">
        <f t="shared" si="27"/>
        <v>594.53732752791416</v>
      </c>
      <c r="E224" s="15">
        <f t="shared" si="28"/>
        <v>839.53564742706726</v>
      </c>
      <c r="F224" s="15">
        <f t="shared" si="29"/>
        <v>98799.732509329537</v>
      </c>
      <c r="G224" s="16">
        <f t="shared" si="30"/>
        <v>101200.26749067033</v>
      </c>
    </row>
    <row r="225" spans="2:7">
      <c r="B225" s="14">
        <f t="shared" si="31"/>
        <v>212</v>
      </c>
      <c r="C225" s="15">
        <f t="shared" si="26"/>
        <v>1434.0729749549814</v>
      </c>
      <c r="D225" s="15">
        <f t="shared" si="27"/>
        <v>589.52790414073672</v>
      </c>
      <c r="E225" s="15">
        <f t="shared" si="28"/>
        <v>844.5450708142447</v>
      </c>
      <c r="F225" s="15">
        <f t="shared" si="29"/>
        <v>97955.187438515291</v>
      </c>
      <c r="G225" s="16">
        <f t="shared" si="30"/>
        <v>102044.81256148458</v>
      </c>
    </row>
    <row r="226" spans="2:7">
      <c r="B226" s="14">
        <f t="shared" si="31"/>
        <v>213</v>
      </c>
      <c r="C226" s="15">
        <f t="shared" si="26"/>
        <v>1434.0729749549814</v>
      </c>
      <c r="D226" s="15">
        <f t="shared" si="27"/>
        <v>584.4885900362932</v>
      </c>
      <c r="E226" s="15">
        <f t="shared" si="28"/>
        <v>849.58438491868822</v>
      </c>
      <c r="F226" s="15">
        <f t="shared" si="29"/>
        <v>97105.603053596598</v>
      </c>
      <c r="G226" s="16">
        <f t="shared" si="30"/>
        <v>102894.39694640327</v>
      </c>
    </row>
    <row r="227" spans="2:7">
      <c r="B227" s="14">
        <f t="shared" si="31"/>
        <v>214</v>
      </c>
      <c r="C227" s="15">
        <f t="shared" si="26"/>
        <v>1434.0729749549814</v>
      </c>
      <c r="D227" s="15">
        <f t="shared" si="27"/>
        <v>579.41920685972923</v>
      </c>
      <c r="E227" s="15">
        <f t="shared" si="28"/>
        <v>854.65376809525219</v>
      </c>
      <c r="F227" s="15">
        <f t="shared" si="29"/>
        <v>96250.949285501352</v>
      </c>
      <c r="G227" s="16">
        <f t="shared" si="30"/>
        <v>103749.05071449852</v>
      </c>
    </row>
    <row r="228" spans="2:7">
      <c r="B228" s="14">
        <f t="shared" si="31"/>
        <v>215</v>
      </c>
      <c r="C228" s="15">
        <f t="shared" si="26"/>
        <v>1434.0729749549814</v>
      </c>
      <c r="D228" s="15">
        <f t="shared" si="27"/>
        <v>574.31957519196544</v>
      </c>
      <c r="E228" s="15">
        <f t="shared" si="28"/>
        <v>859.75339976301598</v>
      </c>
      <c r="F228" s="15">
        <f t="shared" si="29"/>
        <v>95391.195885738343</v>
      </c>
      <c r="G228" s="16">
        <f t="shared" si="30"/>
        <v>104608.80411426153</v>
      </c>
    </row>
    <row r="229" spans="2:7">
      <c r="B229" s="14">
        <f t="shared" si="31"/>
        <v>216</v>
      </c>
      <c r="C229" s="15">
        <f t="shared" si="26"/>
        <v>1434.0729749549814</v>
      </c>
      <c r="D229" s="15">
        <f t="shared" si="27"/>
        <v>569.18951454334672</v>
      </c>
      <c r="E229" s="15">
        <f t="shared" si="28"/>
        <v>864.8834604116347</v>
      </c>
      <c r="F229" s="15">
        <f t="shared" si="29"/>
        <v>94526.312425326701</v>
      </c>
      <c r="G229" s="16">
        <f t="shared" si="30"/>
        <v>105473.68757467317</v>
      </c>
    </row>
    <row r="230" spans="2:7">
      <c r="B230" s="14">
        <f t="shared" si="31"/>
        <v>217</v>
      </c>
      <c r="C230" s="15">
        <f t="shared" si="26"/>
        <v>1434.0729749549814</v>
      </c>
      <c r="D230" s="15">
        <f t="shared" si="27"/>
        <v>564.02884334725502</v>
      </c>
      <c r="E230" s="15">
        <f t="shared" si="28"/>
        <v>870.0441316077264</v>
      </c>
      <c r="F230" s="15">
        <f t="shared" si="29"/>
        <v>93656.268293718982</v>
      </c>
      <c r="G230" s="16">
        <f t="shared" si="30"/>
        <v>106343.73170628089</v>
      </c>
    </row>
    <row r="231" spans="2:7">
      <c r="B231" s="14">
        <f t="shared" si="31"/>
        <v>218</v>
      </c>
      <c r="C231" s="15">
        <f t="shared" si="26"/>
        <v>1434.0729749549814</v>
      </c>
      <c r="D231" s="15">
        <f t="shared" si="27"/>
        <v>558.83737895368279</v>
      </c>
      <c r="E231" s="15">
        <f t="shared" si="28"/>
        <v>875.23559600129863</v>
      </c>
      <c r="F231" s="15">
        <f t="shared" si="29"/>
        <v>92781.032697717688</v>
      </c>
      <c r="G231" s="16">
        <f t="shared" si="30"/>
        <v>107218.96730228218</v>
      </c>
    </row>
    <row r="232" spans="2:7">
      <c r="B232" s="14">
        <f t="shared" si="31"/>
        <v>219</v>
      </c>
      <c r="C232" s="15">
        <f t="shared" si="26"/>
        <v>1434.0729749549814</v>
      </c>
      <c r="D232" s="15">
        <f t="shared" si="27"/>
        <v>553.61493762276837</v>
      </c>
      <c r="E232" s="15">
        <f t="shared" si="28"/>
        <v>880.45803733221305</v>
      </c>
      <c r="F232" s="15">
        <f t="shared" si="29"/>
        <v>91900.574660385479</v>
      </c>
      <c r="G232" s="16">
        <f t="shared" si="30"/>
        <v>108099.42533961439</v>
      </c>
    </row>
    <row r="233" spans="2:7">
      <c r="B233" s="14">
        <f t="shared" si="31"/>
        <v>220</v>
      </c>
      <c r="C233" s="15">
        <f t="shared" si="26"/>
        <v>1434.0729749549814</v>
      </c>
      <c r="D233" s="15">
        <f t="shared" si="27"/>
        <v>548.36133451829323</v>
      </c>
      <c r="E233" s="15">
        <f t="shared" si="28"/>
        <v>885.71164043668819</v>
      </c>
      <c r="F233" s="15">
        <f t="shared" si="29"/>
        <v>91014.863019948796</v>
      </c>
      <c r="G233" s="16">
        <f t="shared" si="30"/>
        <v>108985.13698005107</v>
      </c>
    </row>
    <row r="234" spans="2:7">
      <c r="B234" s="14">
        <f t="shared" si="31"/>
        <v>221</v>
      </c>
      <c r="C234" s="15">
        <f t="shared" si="26"/>
        <v>1434.0729749549814</v>
      </c>
      <c r="D234" s="15">
        <f t="shared" si="27"/>
        <v>543.07638370114012</v>
      </c>
      <c r="E234" s="15">
        <f t="shared" si="28"/>
        <v>890.9965912538413</v>
      </c>
      <c r="F234" s="15">
        <f t="shared" si="29"/>
        <v>90123.86642869495</v>
      </c>
      <c r="G234" s="16">
        <f t="shared" si="30"/>
        <v>109876.13357130492</v>
      </c>
    </row>
    <row r="235" spans="2:7">
      <c r="B235" s="14">
        <f t="shared" si="31"/>
        <v>222</v>
      </c>
      <c r="C235" s="15">
        <f t="shared" si="26"/>
        <v>1434.0729749549814</v>
      </c>
      <c r="D235" s="15">
        <f t="shared" si="27"/>
        <v>537.75989812271189</v>
      </c>
      <c r="E235" s="15">
        <f t="shared" si="28"/>
        <v>896.31307683226953</v>
      </c>
      <c r="F235" s="15">
        <f t="shared" si="29"/>
        <v>89227.553351862676</v>
      </c>
      <c r="G235" s="16">
        <f t="shared" si="30"/>
        <v>110772.44664813719</v>
      </c>
    </row>
    <row r="236" spans="2:7">
      <c r="B236" s="14">
        <f t="shared" si="31"/>
        <v>223</v>
      </c>
      <c r="C236" s="15">
        <f t="shared" si="26"/>
        <v>1434.0729749549814</v>
      </c>
      <c r="D236" s="15">
        <f t="shared" si="27"/>
        <v>532.41168961831158</v>
      </c>
      <c r="E236" s="15">
        <f t="shared" si="28"/>
        <v>901.66128533666983</v>
      </c>
      <c r="F236" s="15">
        <f t="shared" si="29"/>
        <v>88325.892066526008</v>
      </c>
      <c r="G236" s="16">
        <f t="shared" si="30"/>
        <v>111674.10793347386</v>
      </c>
    </row>
    <row r="237" spans="2:7">
      <c r="B237" s="14">
        <f t="shared" si="31"/>
        <v>224</v>
      </c>
      <c r="C237" s="15">
        <f t="shared" si="26"/>
        <v>1434.0729749549814</v>
      </c>
      <c r="D237" s="15">
        <f t="shared" si="27"/>
        <v>527.03156890048308</v>
      </c>
      <c r="E237" s="15">
        <f t="shared" si="28"/>
        <v>907.04140605449834</v>
      </c>
      <c r="F237" s="15">
        <f t="shared" si="29"/>
        <v>87418.850660471508</v>
      </c>
      <c r="G237" s="16">
        <f t="shared" si="30"/>
        <v>112581.14933952836</v>
      </c>
    </row>
    <row r="238" spans="2:7">
      <c r="B238" s="14">
        <f t="shared" si="31"/>
        <v>225</v>
      </c>
      <c r="C238" s="15">
        <f t="shared" si="26"/>
        <v>1434.0729749549814</v>
      </c>
      <c r="D238" s="15">
        <f t="shared" si="27"/>
        <v>521.61934555231062</v>
      </c>
      <c r="E238" s="15">
        <f t="shared" si="28"/>
        <v>912.4536294026708</v>
      </c>
      <c r="F238" s="15">
        <f t="shared" si="29"/>
        <v>86506.397031068831</v>
      </c>
      <c r="G238" s="16">
        <f t="shared" si="30"/>
        <v>113493.60296893104</v>
      </c>
    </row>
    <row r="239" spans="2:7">
      <c r="B239" s="14">
        <f t="shared" si="31"/>
        <v>226</v>
      </c>
      <c r="C239" s="15">
        <f t="shared" si="26"/>
        <v>1434.0729749549814</v>
      </c>
      <c r="D239" s="15">
        <f t="shared" si="27"/>
        <v>516.17482802068093</v>
      </c>
      <c r="E239" s="15">
        <f t="shared" si="28"/>
        <v>917.89814693430048</v>
      </c>
      <c r="F239" s="15">
        <f t="shared" si="29"/>
        <v>85588.498884134533</v>
      </c>
      <c r="G239" s="16">
        <f t="shared" si="30"/>
        <v>114411.50111586534</v>
      </c>
    </row>
    <row r="240" spans="2:7">
      <c r="B240" s="14">
        <f t="shared" si="31"/>
        <v>227</v>
      </c>
      <c r="C240" s="15">
        <f t="shared" si="26"/>
        <v>1434.0729749549814</v>
      </c>
      <c r="D240" s="15">
        <f t="shared" si="27"/>
        <v>510.69782360950256</v>
      </c>
      <c r="E240" s="15">
        <f t="shared" si="28"/>
        <v>923.3751513454788</v>
      </c>
      <c r="F240" s="15">
        <f t="shared" si="29"/>
        <v>84665.123732789056</v>
      </c>
      <c r="G240" s="16">
        <f t="shared" si="30"/>
        <v>115334.87626721081</v>
      </c>
    </row>
    <row r="241" spans="2:7">
      <c r="B241" s="14">
        <f t="shared" si="31"/>
        <v>228</v>
      </c>
      <c r="C241" s="15">
        <f t="shared" si="26"/>
        <v>1434.0729749549814</v>
      </c>
      <c r="D241" s="15">
        <f t="shared" si="27"/>
        <v>505.18813847288612</v>
      </c>
      <c r="E241" s="15">
        <f t="shared" si="28"/>
        <v>928.88483648209535</v>
      </c>
      <c r="F241" s="15">
        <f t="shared" si="29"/>
        <v>83736.238896306953</v>
      </c>
      <c r="G241" s="16">
        <f t="shared" si="30"/>
        <v>116263.76110369292</v>
      </c>
    </row>
    <row r="242" spans="2:7">
      <c r="B242" s="14">
        <f t="shared" si="31"/>
        <v>229</v>
      </c>
      <c r="C242" s="15">
        <f t="shared" si="26"/>
        <v>1434.0729749549814</v>
      </c>
      <c r="D242" s="15">
        <f t="shared" si="27"/>
        <v>499.64557760828365</v>
      </c>
      <c r="E242" s="15">
        <f t="shared" si="28"/>
        <v>934.42739734669772</v>
      </c>
      <c r="F242" s="15">
        <f t="shared" si="29"/>
        <v>82801.811498960262</v>
      </c>
      <c r="G242" s="16">
        <f t="shared" si="30"/>
        <v>117198.18850103961</v>
      </c>
    </row>
    <row r="243" spans="2:7">
      <c r="B243" s="14">
        <f t="shared" si="31"/>
        <v>230</v>
      </c>
      <c r="C243" s="15">
        <f t="shared" si="26"/>
        <v>1434.0729749549814</v>
      </c>
      <c r="D243" s="15">
        <f t="shared" si="27"/>
        <v>494.06994484958705</v>
      </c>
      <c r="E243" s="15">
        <f t="shared" si="28"/>
        <v>940.00303010539437</v>
      </c>
      <c r="F243" s="15">
        <f t="shared" si="29"/>
        <v>81861.80846885487</v>
      </c>
      <c r="G243" s="16">
        <f t="shared" si="30"/>
        <v>118138.191531145</v>
      </c>
    </row>
    <row r="244" spans="2:7">
      <c r="B244" s="14">
        <f t="shared" si="31"/>
        <v>231</v>
      </c>
      <c r="C244" s="15">
        <f t="shared" si="26"/>
        <v>1434.0729749549814</v>
      </c>
      <c r="D244" s="15">
        <f t="shared" si="27"/>
        <v>488.46104286018493</v>
      </c>
      <c r="E244" s="15">
        <f t="shared" si="28"/>
        <v>945.61193209479643</v>
      </c>
      <c r="F244" s="15">
        <f t="shared" si="29"/>
        <v>80916.196536760079</v>
      </c>
      <c r="G244" s="16">
        <f t="shared" si="30"/>
        <v>119083.80346323979</v>
      </c>
    </row>
    <row r="245" spans="2:7">
      <c r="B245" s="14">
        <f t="shared" si="31"/>
        <v>232</v>
      </c>
      <c r="C245" s="15">
        <f t="shared" si="26"/>
        <v>1434.0729749549814</v>
      </c>
      <c r="D245" s="15">
        <f t="shared" si="27"/>
        <v>482.81867312597871</v>
      </c>
      <c r="E245" s="15">
        <f t="shared" si="28"/>
        <v>951.25430182900277</v>
      </c>
      <c r="F245" s="15">
        <f t="shared" si="29"/>
        <v>79964.942234931077</v>
      </c>
      <c r="G245" s="16">
        <f t="shared" si="30"/>
        <v>120035.05776506879</v>
      </c>
    </row>
    <row r="246" spans="2:7">
      <c r="B246" s="14">
        <f t="shared" si="31"/>
        <v>233</v>
      </c>
      <c r="C246" s="15">
        <f t="shared" ref="C246:C309" si="32">+IF($D$8="D",IF(B246=0,0,$C$3*$C$7/(1-(1+$C$7)^-$C$4)),0)</f>
        <v>1434.0729749549814</v>
      </c>
      <c r="D246" s="15">
        <f t="shared" ref="D246:D309" si="33">+IF($D$8="D",$C$7*F245,0)</f>
        <v>477.1426359483562</v>
      </c>
      <c r="E246" s="15">
        <f t="shared" ref="E246:E309" si="34">+C246-D246</f>
        <v>956.93033900662522</v>
      </c>
      <c r="F246" s="15">
        <f t="shared" ref="F246:F309" si="35">+MAX($F$13*$C$9,F245-E246)</f>
        <v>79008.011895924457</v>
      </c>
      <c r="G246" s="16">
        <f t="shared" ref="G246:G309" si="36">+G245+E246</f>
        <v>120991.98810407541</v>
      </c>
    </row>
    <row r="247" spans="2:7">
      <c r="B247" s="14">
        <f t="shared" si="31"/>
        <v>234</v>
      </c>
      <c r="C247" s="15">
        <f t="shared" si="32"/>
        <v>1434.0729749549814</v>
      </c>
      <c r="D247" s="15">
        <f t="shared" si="33"/>
        <v>471.43273043712429</v>
      </c>
      <c r="E247" s="15">
        <f t="shared" si="34"/>
        <v>962.64024451785713</v>
      </c>
      <c r="F247" s="15">
        <f t="shared" si="35"/>
        <v>78045.371651406604</v>
      </c>
      <c r="G247" s="16">
        <f t="shared" si="36"/>
        <v>121954.62834859327</v>
      </c>
    </row>
    <row r="248" spans="2:7">
      <c r="B248" s="14">
        <f t="shared" si="31"/>
        <v>235</v>
      </c>
      <c r="C248" s="15">
        <f t="shared" si="32"/>
        <v>1434.0729749549814</v>
      </c>
      <c r="D248" s="15">
        <f t="shared" si="33"/>
        <v>465.68875450339851</v>
      </c>
      <c r="E248" s="15">
        <f t="shared" si="34"/>
        <v>968.38422045158291</v>
      </c>
      <c r="F248" s="15">
        <f t="shared" si="35"/>
        <v>77076.987430955021</v>
      </c>
      <c r="G248" s="16">
        <f t="shared" si="36"/>
        <v>122923.01256904485</v>
      </c>
    </row>
    <row r="249" spans="2:7">
      <c r="B249" s="14">
        <f t="shared" si="31"/>
        <v>236</v>
      </c>
      <c r="C249" s="15">
        <f t="shared" si="32"/>
        <v>1434.0729749549814</v>
      </c>
      <c r="D249" s="15">
        <f t="shared" si="33"/>
        <v>459.91050485245057</v>
      </c>
      <c r="E249" s="15">
        <f t="shared" si="34"/>
        <v>974.16247010253085</v>
      </c>
      <c r="F249" s="15">
        <f t="shared" si="35"/>
        <v>76102.824960852493</v>
      </c>
      <c r="G249" s="16">
        <f t="shared" si="36"/>
        <v>123897.17503914738</v>
      </c>
    </row>
    <row r="250" spans="2:7">
      <c r="B250" s="14">
        <f t="shared" si="31"/>
        <v>237</v>
      </c>
      <c r="C250" s="15">
        <f t="shared" si="32"/>
        <v>1434.0729749549814</v>
      </c>
      <c r="D250" s="15">
        <f t="shared" si="33"/>
        <v>454.0977769765135</v>
      </c>
      <c r="E250" s="15">
        <f t="shared" si="34"/>
        <v>979.97519797846792</v>
      </c>
      <c r="F250" s="15">
        <f t="shared" si="35"/>
        <v>75122.84976287403</v>
      </c>
      <c r="G250" s="16">
        <f t="shared" si="36"/>
        <v>124877.15023712584</v>
      </c>
    </row>
    <row r="251" spans="2:7">
      <c r="B251" s="14">
        <f t="shared" si="31"/>
        <v>238</v>
      </c>
      <c r="C251" s="15">
        <f t="shared" si="32"/>
        <v>1434.0729749549814</v>
      </c>
      <c r="D251" s="15">
        <f t="shared" si="33"/>
        <v>448.25036514754328</v>
      </c>
      <c r="E251" s="15">
        <f t="shared" si="34"/>
        <v>985.82260980743808</v>
      </c>
      <c r="F251" s="15">
        <f t="shared" si="35"/>
        <v>74137.027153066592</v>
      </c>
      <c r="G251" s="16">
        <f t="shared" si="36"/>
        <v>125862.97284693328</v>
      </c>
    </row>
    <row r="252" spans="2:7">
      <c r="B252" s="14">
        <f t="shared" si="31"/>
        <v>239</v>
      </c>
      <c r="C252" s="15">
        <f t="shared" si="32"/>
        <v>1434.0729749549814</v>
      </c>
      <c r="D252" s="15">
        <f t="shared" si="33"/>
        <v>442.36806240993769</v>
      </c>
      <c r="E252" s="15">
        <f t="shared" si="34"/>
        <v>991.70491254504373</v>
      </c>
      <c r="F252" s="15">
        <f t="shared" si="35"/>
        <v>73145.322240521549</v>
      </c>
      <c r="G252" s="16">
        <f t="shared" si="36"/>
        <v>126854.67775947832</v>
      </c>
    </row>
    <row r="253" spans="2:7">
      <c r="B253" s="14">
        <f t="shared" si="31"/>
        <v>240</v>
      </c>
      <c r="C253" s="15">
        <f t="shared" si="32"/>
        <v>1434.0729749549814</v>
      </c>
      <c r="D253" s="15">
        <f t="shared" si="33"/>
        <v>436.45066057321162</v>
      </c>
      <c r="E253" s="15">
        <f t="shared" si="34"/>
        <v>997.6223143817698</v>
      </c>
      <c r="F253" s="15">
        <f t="shared" si="35"/>
        <v>72147.699926139772</v>
      </c>
      <c r="G253" s="16">
        <f t="shared" si="36"/>
        <v>127852.3000738601</v>
      </c>
    </row>
    <row r="254" spans="2:7">
      <c r="B254" s="14">
        <f t="shared" si="31"/>
        <v>241</v>
      </c>
      <c r="C254" s="15">
        <f t="shared" si="32"/>
        <v>1434.0729749549814</v>
      </c>
      <c r="D254" s="15">
        <f t="shared" si="33"/>
        <v>430.49795020462852</v>
      </c>
      <c r="E254" s="15">
        <f t="shared" si="34"/>
        <v>1003.5750247503529</v>
      </c>
      <c r="F254" s="15">
        <f t="shared" si="35"/>
        <v>71144.124901389412</v>
      </c>
      <c r="G254" s="16">
        <f t="shared" si="36"/>
        <v>128855.87509861044</v>
      </c>
    </row>
    <row r="255" spans="2:7">
      <c r="B255" s="14">
        <f t="shared" si="31"/>
        <v>242</v>
      </c>
      <c r="C255" s="15">
        <f t="shared" si="32"/>
        <v>1434.0729749549814</v>
      </c>
      <c r="D255" s="15">
        <f t="shared" si="33"/>
        <v>424.50972062178829</v>
      </c>
      <c r="E255" s="15">
        <f t="shared" si="34"/>
        <v>1009.5632543331931</v>
      </c>
      <c r="F255" s="15">
        <f t="shared" si="35"/>
        <v>70134.561647056224</v>
      </c>
      <c r="G255" s="16">
        <f t="shared" si="36"/>
        <v>129865.43835294363</v>
      </c>
    </row>
    <row r="256" spans="2:7">
      <c r="B256" s="14">
        <f t="shared" si="31"/>
        <v>243</v>
      </c>
      <c r="C256" s="15">
        <f t="shared" si="32"/>
        <v>1434.0729749549814</v>
      </c>
      <c r="D256" s="15">
        <f t="shared" si="33"/>
        <v>418.48575988517047</v>
      </c>
      <c r="E256" s="15">
        <f t="shared" si="34"/>
        <v>1015.587215069811</v>
      </c>
      <c r="F256" s="15">
        <f t="shared" si="35"/>
        <v>69118.974431986411</v>
      </c>
      <c r="G256" s="16">
        <f t="shared" si="36"/>
        <v>130881.02556801344</v>
      </c>
    </row>
    <row r="257" spans="2:7">
      <c r="B257" s="14">
        <f t="shared" si="31"/>
        <v>244</v>
      </c>
      <c r="C257" s="15">
        <f t="shared" si="32"/>
        <v>1434.0729749549814</v>
      </c>
      <c r="D257" s="15">
        <f t="shared" si="33"/>
        <v>412.42585479063291</v>
      </c>
      <c r="E257" s="15">
        <f t="shared" si="34"/>
        <v>1021.6471201643485</v>
      </c>
      <c r="F257" s="15">
        <f t="shared" si="35"/>
        <v>68097.327311822068</v>
      </c>
      <c r="G257" s="16">
        <f t="shared" si="36"/>
        <v>131902.67268817779</v>
      </c>
    </row>
    <row r="258" spans="2:7">
      <c r="B258" s="14">
        <f t="shared" si="31"/>
        <v>245</v>
      </c>
      <c r="C258" s="15">
        <f t="shared" si="32"/>
        <v>1434.0729749549814</v>
      </c>
      <c r="D258" s="15">
        <f t="shared" si="33"/>
        <v>406.3297908618664</v>
      </c>
      <c r="E258" s="15">
        <f t="shared" si="34"/>
        <v>1027.7431840931149</v>
      </c>
      <c r="F258" s="15">
        <f t="shared" si="35"/>
        <v>67069.584127728958</v>
      </c>
      <c r="G258" s="16">
        <f t="shared" si="36"/>
        <v>132930.41587227091</v>
      </c>
    </row>
    <row r="259" spans="2:7">
      <c r="B259" s="14">
        <f t="shared" si="31"/>
        <v>246</v>
      </c>
      <c r="C259" s="15">
        <f t="shared" si="32"/>
        <v>1434.0729749549814</v>
      </c>
      <c r="D259" s="15">
        <f t="shared" si="33"/>
        <v>400.19735234280336</v>
      </c>
      <c r="E259" s="15">
        <f t="shared" si="34"/>
        <v>1033.8756226121782</v>
      </c>
      <c r="F259" s="15">
        <f t="shared" si="35"/>
        <v>66035.708505116781</v>
      </c>
      <c r="G259" s="16">
        <f t="shared" si="36"/>
        <v>133964.2914948831</v>
      </c>
    </row>
    <row r="260" spans="2:7">
      <c r="B260" s="14">
        <f t="shared" si="31"/>
        <v>247</v>
      </c>
      <c r="C260" s="15">
        <f t="shared" si="32"/>
        <v>1434.0729749549814</v>
      </c>
      <c r="D260" s="15">
        <f t="shared" si="33"/>
        <v>394.02832218998179</v>
      </c>
      <c r="E260" s="15">
        <f t="shared" si="34"/>
        <v>1040.0446527649997</v>
      </c>
      <c r="F260" s="15">
        <f t="shared" si="35"/>
        <v>64995.663852351783</v>
      </c>
      <c r="G260" s="16">
        <f t="shared" si="36"/>
        <v>135004.33614764811</v>
      </c>
    </row>
    <row r="261" spans="2:7">
      <c r="B261" s="14">
        <f t="shared" si="31"/>
        <v>248</v>
      </c>
      <c r="C261" s="15">
        <f t="shared" si="32"/>
        <v>1434.0729749549814</v>
      </c>
      <c r="D261" s="15">
        <f t="shared" si="33"/>
        <v>387.82248206486372</v>
      </c>
      <c r="E261" s="15">
        <f t="shared" si="34"/>
        <v>1046.2504928901176</v>
      </c>
      <c r="F261" s="15">
        <f t="shared" si="35"/>
        <v>63949.413359461665</v>
      </c>
      <c r="G261" s="16">
        <f t="shared" si="36"/>
        <v>136050.58664053821</v>
      </c>
    </row>
    <row r="262" spans="2:7">
      <c r="B262" s="14">
        <f t="shared" si="31"/>
        <v>249</v>
      </c>
      <c r="C262" s="15">
        <f t="shared" si="32"/>
        <v>1434.0729749549814</v>
      </c>
      <c r="D262" s="15">
        <f t="shared" si="33"/>
        <v>381.57961232610728</v>
      </c>
      <c r="E262" s="15">
        <f t="shared" si="34"/>
        <v>1052.4933626288741</v>
      </c>
      <c r="F262" s="15">
        <f t="shared" si="35"/>
        <v>62896.919996832788</v>
      </c>
      <c r="G262" s="16">
        <f t="shared" si="36"/>
        <v>137103.0800031671</v>
      </c>
    </row>
    <row r="263" spans="2:7">
      <c r="B263" s="14">
        <f t="shared" si="31"/>
        <v>250</v>
      </c>
      <c r="C263" s="15">
        <f t="shared" si="32"/>
        <v>1434.0729749549814</v>
      </c>
      <c r="D263" s="15">
        <f t="shared" si="33"/>
        <v>375.29949202179324</v>
      </c>
      <c r="E263" s="15">
        <f t="shared" si="34"/>
        <v>1058.7734829331882</v>
      </c>
      <c r="F263" s="15">
        <f t="shared" si="35"/>
        <v>61838.146513899599</v>
      </c>
      <c r="G263" s="16">
        <f t="shared" si="36"/>
        <v>138161.85348610027</v>
      </c>
    </row>
    <row r="264" spans="2:7">
      <c r="B264" s="14">
        <f t="shared" si="31"/>
        <v>251</v>
      </c>
      <c r="C264" s="15">
        <f t="shared" si="32"/>
        <v>1434.0729749549814</v>
      </c>
      <c r="D264" s="15">
        <f t="shared" si="33"/>
        <v>368.98189888160482</v>
      </c>
      <c r="E264" s="15">
        <f t="shared" si="34"/>
        <v>1065.0910760733766</v>
      </c>
      <c r="F264" s="15">
        <f t="shared" si="35"/>
        <v>60773.055437826224</v>
      </c>
      <c r="G264" s="16">
        <f t="shared" si="36"/>
        <v>139226.94456217365</v>
      </c>
    </row>
    <row r="265" spans="2:7">
      <c r="B265" s="14">
        <f t="shared" si="31"/>
        <v>252</v>
      </c>
      <c r="C265" s="15">
        <f t="shared" si="32"/>
        <v>1434.0729749549814</v>
      </c>
      <c r="D265" s="15">
        <f t="shared" si="33"/>
        <v>362.62660930896101</v>
      </c>
      <c r="E265" s="15">
        <f t="shared" si="34"/>
        <v>1071.4463656460205</v>
      </c>
      <c r="F265" s="15">
        <f t="shared" si="35"/>
        <v>59701.609072180203</v>
      </c>
      <c r="G265" s="16">
        <f t="shared" si="36"/>
        <v>140298.39092781968</v>
      </c>
    </row>
    <row r="266" spans="2:7">
      <c r="B266" s="14">
        <f t="shared" si="31"/>
        <v>253</v>
      </c>
      <c r="C266" s="15">
        <f t="shared" si="32"/>
        <v>1434.0729749549814</v>
      </c>
      <c r="D266" s="15">
        <f t="shared" si="33"/>
        <v>356.23339837310283</v>
      </c>
      <c r="E266" s="15">
        <f t="shared" si="34"/>
        <v>1077.8395765818786</v>
      </c>
      <c r="F266" s="15">
        <f t="shared" si="35"/>
        <v>58623.769495598324</v>
      </c>
      <c r="G266" s="16">
        <f t="shared" si="36"/>
        <v>141376.23050440155</v>
      </c>
    </row>
    <row r="267" spans="2:7">
      <c r="B267" s="14">
        <f t="shared" si="31"/>
        <v>254</v>
      </c>
      <c r="C267" s="15">
        <f t="shared" si="32"/>
        <v>1434.0729749549814</v>
      </c>
      <c r="D267" s="15">
        <f t="shared" si="33"/>
        <v>349.80203980113248</v>
      </c>
      <c r="E267" s="15">
        <f t="shared" si="34"/>
        <v>1084.270935153849</v>
      </c>
      <c r="F267" s="15">
        <f t="shared" si="35"/>
        <v>57539.498560444474</v>
      </c>
      <c r="G267" s="16">
        <f t="shared" si="36"/>
        <v>142460.5014395554</v>
      </c>
    </row>
    <row r="268" spans="2:7">
      <c r="B268" s="14">
        <f t="shared" si="31"/>
        <v>255</v>
      </c>
      <c r="C268" s="15">
        <f t="shared" si="32"/>
        <v>1434.0729749549814</v>
      </c>
      <c r="D268" s="15">
        <f t="shared" si="33"/>
        <v>343.33230597000488</v>
      </c>
      <c r="E268" s="15">
        <f t="shared" si="34"/>
        <v>1090.7406689849765</v>
      </c>
      <c r="F268" s="15">
        <f t="shared" si="35"/>
        <v>56448.7578914595</v>
      </c>
      <c r="G268" s="16">
        <f t="shared" si="36"/>
        <v>143551.24210854038</v>
      </c>
    </row>
    <row r="269" spans="2:7">
      <c r="B269" s="14">
        <f t="shared" si="31"/>
        <v>256</v>
      </c>
      <c r="C269" s="15">
        <f t="shared" si="32"/>
        <v>1434.0729749549814</v>
      </c>
      <c r="D269" s="15">
        <f t="shared" si="33"/>
        <v>336.82396789847161</v>
      </c>
      <c r="E269" s="15">
        <f t="shared" si="34"/>
        <v>1097.2490070565098</v>
      </c>
      <c r="F269" s="15">
        <f t="shared" si="35"/>
        <v>55351.508884402989</v>
      </c>
      <c r="G269" s="16">
        <f t="shared" si="36"/>
        <v>144648.49111559687</v>
      </c>
    </row>
    <row r="270" spans="2:7">
      <c r="B270" s="14">
        <f t="shared" si="31"/>
        <v>257</v>
      </c>
      <c r="C270" s="15">
        <f t="shared" si="32"/>
        <v>1434.0729749549814</v>
      </c>
      <c r="D270" s="15">
        <f t="shared" si="33"/>
        <v>330.27679523897632</v>
      </c>
      <c r="E270" s="15">
        <f t="shared" si="34"/>
        <v>1103.7961797160051</v>
      </c>
      <c r="F270" s="15">
        <f t="shared" si="35"/>
        <v>54247.712704686986</v>
      </c>
      <c r="G270" s="16">
        <f t="shared" si="36"/>
        <v>145752.28729531288</v>
      </c>
    </row>
    <row r="271" spans="2:7">
      <c r="B271" s="14">
        <f t="shared" si="31"/>
        <v>258</v>
      </c>
      <c r="C271" s="15">
        <f t="shared" si="32"/>
        <v>1434.0729749549814</v>
      </c>
      <c r="D271" s="15">
        <f t="shared" si="33"/>
        <v>323.69055626950257</v>
      </c>
      <c r="E271" s="15">
        <f t="shared" si="34"/>
        <v>1110.3824186854788</v>
      </c>
      <c r="F271" s="15">
        <f t="shared" si="35"/>
        <v>53137.33028600151</v>
      </c>
      <c r="G271" s="16">
        <f t="shared" si="36"/>
        <v>146862.66971399836</v>
      </c>
    </row>
    <row r="272" spans="2:7">
      <c r="B272" s="14">
        <f t="shared" si="31"/>
        <v>259</v>
      </c>
      <c r="C272" s="15">
        <f t="shared" si="32"/>
        <v>1434.0729749549814</v>
      </c>
      <c r="D272" s="15">
        <f t="shared" si="33"/>
        <v>317.06501788537224</v>
      </c>
      <c r="E272" s="15">
        <f t="shared" si="34"/>
        <v>1117.0079570696091</v>
      </c>
      <c r="F272" s="15">
        <f t="shared" si="35"/>
        <v>52020.322328931899</v>
      </c>
      <c r="G272" s="16">
        <f t="shared" si="36"/>
        <v>147979.67767106797</v>
      </c>
    </row>
    <row r="273" spans="2:7">
      <c r="B273" s="14">
        <f t="shared" si="31"/>
        <v>260</v>
      </c>
      <c r="C273" s="15">
        <f t="shared" si="32"/>
        <v>1434.0729749549814</v>
      </c>
      <c r="D273" s="15">
        <f t="shared" si="33"/>
        <v>310.39994559099546</v>
      </c>
      <c r="E273" s="15">
        <f t="shared" si="34"/>
        <v>1123.673029363986</v>
      </c>
      <c r="F273" s="15">
        <f t="shared" si="35"/>
        <v>50896.649299567915</v>
      </c>
      <c r="G273" s="16">
        <f t="shared" si="36"/>
        <v>149103.35070043197</v>
      </c>
    </row>
    <row r="274" spans="2:7">
      <c r="B274" s="14">
        <f t="shared" si="31"/>
        <v>261</v>
      </c>
      <c r="C274" s="15">
        <f t="shared" si="32"/>
        <v>1434.0729749549814</v>
      </c>
      <c r="D274" s="15">
        <f t="shared" si="33"/>
        <v>303.69510349157105</v>
      </c>
      <c r="E274" s="15">
        <f t="shared" si="34"/>
        <v>1130.3778714634104</v>
      </c>
      <c r="F274" s="15">
        <f t="shared" si="35"/>
        <v>49766.271428104505</v>
      </c>
      <c r="G274" s="16">
        <f t="shared" si="36"/>
        <v>150233.72857189539</v>
      </c>
    </row>
    <row r="275" spans="2:7">
      <c r="B275" s="14">
        <f t="shared" si="31"/>
        <v>262</v>
      </c>
      <c r="C275" s="15">
        <f t="shared" si="32"/>
        <v>1434.0729749549814</v>
      </c>
      <c r="D275" s="15">
        <f t="shared" si="33"/>
        <v>296.95025428473775</v>
      </c>
      <c r="E275" s="15">
        <f t="shared" si="34"/>
        <v>1137.1227206702438</v>
      </c>
      <c r="F275" s="15">
        <f t="shared" si="35"/>
        <v>48629.148707434259</v>
      </c>
      <c r="G275" s="16">
        <f t="shared" si="36"/>
        <v>151370.85129256564</v>
      </c>
    </row>
    <row r="276" spans="2:7">
      <c r="B276" s="14">
        <f t="shared" si="31"/>
        <v>263</v>
      </c>
      <c r="C276" s="15">
        <f t="shared" si="32"/>
        <v>1434.0729749549814</v>
      </c>
      <c r="D276" s="15">
        <f t="shared" si="33"/>
        <v>290.16515925217539</v>
      </c>
      <c r="E276" s="15">
        <f t="shared" si="34"/>
        <v>1143.9078157028061</v>
      </c>
      <c r="F276" s="15">
        <f t="shared" si="35"/>
        <v>47485.240891731453</v>
      </c>
      <c r="G276" s="16">
        <f t="shared" si="36"/>
        <v>152514.75910826845</v>
      </c>
    </row>
    <row r="277" spans="2:7">
      <c r="B277" s="14">
        <f t="shared" si="31"/>
        <v>264</v>
      </c>
      <c r="C277" s="15">
        <f t="shared" si="32"/>
        <v>1434.0729749549814</v>
      </c>
      <c r="D277" s="15">
        <f t="shared" si="33"/>
        <v>283.33957825115596</v>
      </c>
      <c r="E277" s="15">
        <f t="shared" si="34"/>
        <v>1150.7333967038255</v>
      </c>
      <c r="F277" s="15">
        <f t="shared" si="35"/>
        <v>46334.507495027625</v>
      </c>
      <c r="G277" s="16">
        <f t="shared" si="36"/>
        <v>153665.49250497227</v>
      </c>
    </row>
    <row r="278" spans="2:7">
      <c r="B278" s="14">
        <f t="shared" si="31"/>
        <v>265</v>
      </c>
      <c r="C278" s="15">
        <f t="shared" si="32"/>
        <v>1434.0729749549814</v>
      </c>
      <c r="D278" s="15">
        <f t="shared" si="33"/>
        <v>276.47326970604422</v>
      </c>
      <c r="E278" s="15">
        <f t="shared" si="34"/>
        <v>1157.5997052489372</v>
      </c>
      <c r="F278" s="15">
        <f t="shared" si="35"/>
        <v>45176.907789778685</v>
      </c>
      <c r="G278" s="16">
        <f t="shared" si="36"/>
        <v>154823.09221022119</v>
      </c>
    </row>
    <row r="279" spans="2:7">
      <c r="B279" s="14">
        <f t="shared" si="31"/>
        <v>266</v>
      </c>
      <c r="C279" s="15">
        <f t="shared" si="32"/>
        <v>1434.0729749549814</v>
      </c>
      <c r="D279" s="15">
        <f t="shared" si="33"/>
        <v>269.56599059974809</v>
      </c>
      <c r="E279" s="15">
        <f t="shared" si="34"/>
        <v>1164.5069843552333</v>
      </c>
      <c r="F279" s="15">
        <f t="shared" si="35"/>
        <v>44012.400805423451</v>
      </c>
      <c r="G279" s="16">
        <f t="shared" si="36"/>
        <v>155987.59919457641</v>
      </c>
    </row>
    <row r="280" spans="2:7">
      <c r="B280" s="14">
        <f t="shared" ref="B280:B343" si="37">+IF(B279=0,0,IF(B279+1&lt;=$C$4,B279+1,0))</f>
        <v>267</v>
      </c>
      <c r="C280" s="15">
        <f t="shared" si="32"/>
        <v>1434.0729749549814</v>
      </c>
      <c r="D280" s="15">
        <f t="shared" si="33"/>
        <v>262.61749646511703</v>
      </c>
      <c r="E280" s="15">
        <f t="shared" si="34"/>
        <v>1171.4554784898644</v>
      </c>
      <c r="F280" s="15">
        <f t="shared" si="35"/>
        <v>42840.945326933586</v>
      </c>
      <c r="G280" s="16">
        <f t="shared" si="36"/>
        <v>157159.05467306628</v>
      </c>
    </row>
    <row r="281" spans="2:7">
      <c r="B281" s="14">
        <f t="shared" si="37"/>
        <v>268</v>
      </c>
      <c r="C281" s="15">
        <f t="shared" si="32"/>
        <v>1434.0729749549814</v>
      </c>
      <c r="D281" s="15">
        <f t="shared" si="33"/>
        <v>255.62754137629025</v>
      </c>
      <c r="E281" s="15">
        <f t="shared" si="34"/>
        <v>1178.4454335786911</v>
      </c>
      <c r="F281" s="15">
        <f t="shared" si="35"/>
        <v>41662.499893354892</v>
      </c>
      <c r="G281" s="16">
        <f t="shared" si="36"/>
        <v>158337.50010664496</v>
      </c>
    </row>
    <row r="282" spans="2:7">
      <c r="B282" s="14">
        <f t="shared" si="37"/>
        <v>269</v>
      </c>
      <c r="C282" s="15">
        <f t="shared" si="32"/>
        <v>1434.0729749549814</v>
      </c>
      <c r="D282" s="15">
        <f t="shared" si="33"/>
        <v>248.59587793999233</v>
      </c>
      <c r="E282" s="15">
        <f t="shared" si="34"/>
        <v>1185.4770970149891</v>
      </c>
      <c r="F282" s="15">
        <f t="shared" si="35"/>
        <v>40477.022796339901</v>
      </c>
      <c r="G282" s="16">
        <f t="shared" si="36"/>
        <v>159522.97720365995</v>
      </c>
    </row>
    <row r="283" spans="2:7">
      <c r="B283" s="14">
        <f t="shared" si="37"/>
        <v>270</v>
      </c>
      <c r="C283" s="15">
        <f t="shared" si="32"/>
        <v>1434.0729749549814</v>
      </c>
      <c r="D283" s="15">
        <f t="shared" si="33"/>
        <v>241.52225728677752</v>
      </c>
      <c r="E283" s="15">
        <f t="shared" si="34"/>
        <v>1192.550717668204</v>
      </c>
      <c r="F283" s="15">
        <f t="shared" si="35"/>
        <v>40000</v>
      </c>
      <c r="G283" s="16">
        <f t="shared" si="36"/>
        <v>160715.52792132815</v>
      </c>
    </row>
    <row r="284" spans="2:7">
      <c r="B284" s="14">
        <f t="shared" si="37"/>
        <v>271</v>
      </c>
      <c r="C284" s="15">
        <f t="shared" si="32"/>
        <v>1434.0729749549814</v>
      </c>
      <c r="D284" s="15">
        <f t="shared" si="33"/>
        <v>238.67591102438189</v>
      </c>
      <c r="E284" s="15">
        <f t="shared" si="34"/>
        <v>1195.3970639305994</v>
      </c>
      <c r="F284" s="15">
        <f t="shared" si="35"/>
        <v>40000</v>
      </c>
      <c r="G284" s="16">
        <f t="shared" si="36"/>
        <v>161910.92498525875</v>
      </c>
    </row>
    <row r="285" spans="2:7">
      <c r="B285" s="14">
        <f t="shared" si="37"/>
        <v>272</v>
      </c>
      <c r="C285" s="15">
        <f t="shared" si="32"/>
        <v>1434.0729749549814</v>
      </c>
      <c r="D285" s="15">
        <f t="shared" si="33"/>
        <v>238.67591102438189</v>
      </c>
      <c r="E285" s="15">
        <f t="shared" si="34"/>
        <v>1195.3970639305994</v>
      </c>
      <c r="F285" s="15">
        <f t="shared" si="35"/>
        <v>40000</v>
      </c>
      <c r="G285" s="16">
        <f t="shared" si="36"/>
        <v>163106.32204918936</v>
      </c>
    </row>
    <row r="286" spans="2:7">
      <c r="B286" s="14">
        <f t="shared" si="37"/>
        <v>273</v>
      </c>
      <c r="C286" s="15">
        <f t="shared" si="32"/>
        <v>1434.0729749549814</v>
      </c>
      <c r="D286" s="15">
        <f t="shared" si="33"/>
        <v>238.67591102438189</v>
      </c>
      <c r="E286" s="15">
        <f t="shared" si="34"/>
        <v>1195.3970639305994</v>
      </c>
      <c r="F286" s="15">
        <f t="shared" si="35"/>
        <v>40000</v>
      </c>
      <c r="G286" s="16">
        <f t="shared" si="36"/>
        <v>164301.71911311997</v>
      </c>
    </row>
    <row r="287" spans="2:7">
      <c r="B287" s="14">
        <f t="shared" si="37"/>
        <v>274</v>
      </c>
      <c r="C287" s="15">
        <f t="shared" si="32"/>
        <v>1434.0729749549814</v>
      </c>
      <c r="D287" s="15">
        <f t="shared" si="33"/>
        <v>238.67591102438189</v>
      </c>
      <c r="E287" s="15">
        <f t="shared" si="34"/>
        <v>1195.3970639305994</v>
      </c>
      <c r="F287" s="15">
        <f t="shared" si="35"/>
        <v>40000</v>
      </c>
      <c r="G287" s="16">
        <f t="shared" si="36"/>
        <v>165497.11617705057</v>
      </c>
    </row>
    <row r="288" spans="2:7">
      <c r="B288" s="14">
        <f t="shared" si="37"/>
        <v>275</v>
      </c>
      <c r="C288" s="15">
        <f t="shared" si="32"/>
        <v>1434.0729749549814</v>
      </c>
      <c r="D288" s="15">
        <f t="shared" si="33"/>
        <v>238.67591102438189</v>
      </c>
      <c r="E288" s="15">
        <f t="shared" si="34"/>
        <v>1195.3970639305994</v>
      </c>
      <c r="F288" s="15">
        <f t="shared" si="35"/>
        <v>40000</v>
      </c>
      <c r="G288" s="16">
        <f t="shared" si="36"/>
        <v>166692.51324098118</v>
      </c>
    </row>
    <row r="289" spans="2:7">
      <c r="B289" s="14">
        <f t="shared" si="37"/>
        <v>276</v>
      </c>
      <c r="C289" s="15">
        <f t="shared" si="32"/>
        <v>1434.0729749549814</v>
      </c>
      <c r="D289" s="15">
        <f t="shared" si="33"/>
        <v>238.67591102438189</v>
      </c>
      <c r="E289" s="15">
        <f t="shared" si="34"/>
        <v>1195.3970639305994</v>
      </c>
      <c r="F289" s="15">
        <f t="shared" si="35"/>
        <v>40000</v>
      </c>
      <c r="G289" s="16">
        <f t="shared" si="36"/>
        <v>167887.91030491178</v>
      </c>
    </row>
    <row r="290" spans="2:7">
      <c r="B290" s="14">
        <f t="shared" si="37"/>
        <v>277</v>
      </c>
      <c r="C290" s="15">
        <f t="shared" si="32"/>
        <v>1434.0729749549814</v>
      </c>
      <c r="D290" s="15">
        <f t="shared" si="33"/>
        <v>238.67591102438189</v>
      </c>
      <c r="E290" s="15">
        <f t="shared" si="34"/>
        <v>1195.3970639305994</v>
      </c>
      <c r="F290" s="15">
        <f t="shared" si="35"/>
        <v>40000</v>
      </c>
      <c r="G290" s="16">
        <f t="shared" si="36"/>
        <v>169083.30736884239</v>
      </c>
    </row>
    <row r="291" spans="2:7">
      <c r="B291" s="14">
        <f t="shared" si="37"/>
        <v>278</v>
      </c>
      <c r="C291" s="15">
        <f t="shared" si="32"/>
        <v>1434.0729749549814</v>
      </c>
      <c r="D291" s="15">
        <f t="shared" si="33"/>
        <v>238.67591102438189</v>
      </c>
      <c r="E291" s="15">
        <f t="shared" si="34"/>
        <v>1195.3970639305994</v>
      </c>
      <c r="F291" s="15">
        <f t="shared" si="35"/>
        <v>40000</v>
      </c>
      <c r="G291" s="16">
        <f t="shared" si="36"/>
        <v>170278.704432773</v>
      </c>
    </row>
    <row r="292" spans="2:7">
      <c r="B292" s="14">
        <f t="shared" si="37"/>
        <v>279</v>
      </c>
      <c r="C292" s="15">
        <f t="shared" si="32"/>
        <v>1434.0729749549814</v>
      </c>
      <c r="D292" s="15">
        <f t="shared" si="33"/>
        <v>238.67591102438189</v>
      </c>
      <c r="E292" s="15">
        <f t="shared" si="34"/>
        <v>1195.3970639305994</v>
      </c>
      <c r="F292" s="15">
        <f t="shared" si="35"/>
        <v>40000</v>
      </c>
      <c r="G292" s="16">
        <f t="shared" si="36"/>
        <v>171474.1014967036</v>
      </c>
    </row>
    <row r="293" spans="2:7">
      <c r="B293" s="14">
        <f t="shared" si="37"/>
        <v>280</v>
      </c>
      <c r="C293" s="15">
        <f t="shared" si="32"/>
        <v>1434.0729749549814</v>
      </c>
      <c r="D293" s="15">
        <f t="shared" si="33"/>
        <v>238.67591102438189</v>
      </c>
      <c r="E293" s="15">
        <f t="shared" si="34"/>
        <v>1195.3970639305994</v>
      </c>
      <c r="F293" s="15">
        <f t="shared" si="35"/>
        <v>40000</v>
      </c>
      <c r="G293" s="16">
        <f t="shared" si="36"/>
        <v>172669.49856063421</v>
      </c>
    </row>
    <row r="294" spans="2:7">
      <c r="B294" s="14">
        <f t="shared" si="37"/>
        <v>281</v>
      </c>
      <c r="C294" s="15">
        <f t="shared" si="32"/>
        <v>1434.0729749549814</v>
      </c>
      <c r="D294" s="15">
        <f t="shared" si="33"/>
        <v>238.67591102438189</v>
      </c>
      <c r="E294" s="15">
        <f t="shared" si="34"/>
        <v>1195.3970639305994</v>
      </c>
      <c r="F294" s="15">
        <f t="shared" si="35"/>
        <v>40000</v>
      </c>
      <c r="G294" s="16">
        <f t="shared" si="36"/>
        <v>173864.89562456482</v>
      </c>
    </row>
    <row r="295" spans="2:7">
      <c r="B295" s="14">
        <f t="shared" si="37"/>
        <v>282</v>
      </c>
      <c r="C295" s="15">
        <f t="shared" si="32"/>
        <v>1434.0729749549814</v>
      </c>
      <c r="D295" s="15">
        <f t="shared" si="33"/>
        <v>238.67591102438189</v>
      </c>
      <c r="E295" s="15">
        <f t="shared" si="34"/>
        <v>1195.3970639305994</v>
      </c>
      <c r="F295" s="15">
        <f t="shared" si="35"/>
        <v>40000</v>
      </c>
      <c r="G295" s="16">
        <f t="shared" si="36"/>
        <v>175060.29268849542</v>
      </c>
    </row>
    <row r="296" spans="2:7">
      <c r="B296" s="14">
        <f t="shared" si="37"/>
        <v>283</v>
      </c>
      <c r="C296" s="15">
        <f t="shared" si="32"/>
        <v>1434.0729749549814</v>
      </c>
      <c r="D296" s="15">
        <f t="shared" si="33"/>
        <v>238.67591102438189</v>
      </c>
      <c r="E296" s="15">
        <f t="shared" si="34"/>
        <v>1195.3970639305994</v>
      </c>
      <c r="F296" s="15">
        <f t="shared" si="35"/>
        <v>40000</v>
      </c>
      <c r="G296" s="16">
        <f t="shared" si="36"/>
        <v>176255.68975242603</v>
      </c>
    </row>
    <row r="297" spans="2:7">
      <c r="B297" s="14">
        <f t="shared" si="37"/>
        <v>284</v>
      </c>
      <c r="C297" s="15">
        <f t="shared" si="32"/>
        <v>1434.0729749549814</v>
      </c>
      <c r="D297" s="15">
        <f t="shared" si="33"/>
        <v>238.67591102438189</v>
      </c>
      <c r="E297" s="15">
        <f t="shared" si="34"/>
        <v>1195.3970639305994</v>
      </c>
      <c r="F297" s="15">
        <f t="shared" si="35"/>
        <v>40000</v>
      </c>
      <c r="G297" s="16">
        <f t="shared" si="36"/>
        <v>177451.08681635663</v>
      </c>
    </row>
    <row r="298" spans="2:7">
      <c r="B298" s="14">
        <f t="shared" si="37"/>
        <v>285</v>
      </c>
      <c r="C298" s="15">
        <f t="shared" si="32"/>
        <v>1434.0729749549814</v>
      </c>
      <c r="D298" s="15">
        <f t="shared" si="33"/>
        <v>238.67591102438189</v>
      </c>
      <c r="E298" s="15">
        <f t="shared" si="34"/>
        <v>1195.3970639305994</v>
      </c>
      <c r="F298" s="15">
        <f t="shared" si="35"/>
        <v>40000</v>
      </c>
      <c r="G298" s="16">
        <f t="shared" si="36"/>
        <v>178646.48388028724</v>
      </c>
    </row>
    <row r="299" spans="2:7">
      <c r="B299" s="14">
        <f t="shared" si="37"/>
        <v>286</v>
      </c>
      <c r="C299" s="15">
        <f t="shared" si="32"/>
        <v>1434.0729749549814</v>
      </c>
      <c r="D299" s="15">
        <f t="shared" si="33"/>
        <v>238.67591102438189</v>
      </c>
      <c r="E299" s="15">
        <f t="shared" si="34"/>
        <v>1195.3970639305994</v>
      </c>
      <c r="F299" s="15">
        <f t="shared" si="35"/>
        <v>40000</v>
      </c>
      <c r="G299" s="16">
        <f t="shared" si="36"/>
        <v>179841.88094421785</v>
      </c>
    </row>
    <row r="300" spans="2:7">
      <c r="B300" s="14">
        <f t="shared" si="37"/>
        <v>287</v>
      </c>
      <c r="C300" s="15">
        <f t="shared" si="32"/>
        <v>1434.0729749549814</v>
      </c>
      <c r="D300" s="15">
        <f t="shared" si="33"/>
        <v>238.67591102438189</v>
      </c>
      <c r="E300" s="15">
        <f t="shared" si="34"/>
        <v>1195.3970639305994</v>
      </c>
      <c r="F300" s="15">
        <f t="shared" si="35"/>
        <v>40000</v>
      </c>
      <c r="G300" s="16">
        <f t="shared" si="36"/>
        <v>181037.27800814845</v>
      </c>
    </row>
    <row r="301" spans="2:7">
      <c r="B301" s="14">
        <f t="shared" si="37"/>
        <v>288</v>
      </c>
      <c r="C301" s="15">
        <f t="shared" si="32"/>
        <v>1434.0729749549814</v>
      </c>
      <c r="D301" s="15">
        <f t="shared" si="33"/>
        <v>238.67591102438189</v>
      </c>
      <c r="E301" s="15">
        <f t="shared" si="34"/>
        <v>1195.3970639305994</v>
      </c>
      <c r="F301" s="15">
        <f t="shared" si="35"/>
        <v>40000</v>
      </c>
      <c r="G301" s="16">
        <f t="shared" si="36"/>
        <v>182232.67507207906</v>
      </c>
    </row>
    <row r="302" spans="2:7">
      <c r="B302" s="14">
        <f t="shared" si="37"/>
        <v>289</v>
      </c>
      <c r="C302" s="15">
        <f t="shared" si="32"/>
        <v>1434.0729749549814</v>
      </c>
      <c r="D302" s="15">
        <f t="shared" si="33"/>
        <v>238.67591102438189</v>
      </c>
      <c r="E302" s="15">
        <f t="shared" si="34"/>
        <v>1195.3970639305994</v>
      </c>
      <c r="F302" s="15">
        <f t="shared" si="35"/>
        <v>40000</v>
      </c>
      <c r="G302" s="16">
        <f t="shared" si="36"/>
        <v>183428.07213600966</v>
      </c>
    </row>
    <row r="303" spans="2:7">
      <c r="B303" s="14">
        <f t="shared" si="37"/>
        <v>290</v>
      </c>
      <c r="C303" s="15">
        <f t="shared" si="32"/>
        <v>1434.0729749549814</v>
      </c>
      <c r="D303" s="15">
        <f t="shared" si="33"/>
        <v>238.67591102438189</v>
      </c>
      <c r="E303" s="15">
        <f t="shared" si="34"/>
        <v>1195.3970639305994</v>
      </c>
      <c r="F303" s="15">
        <f t="shared" si="35"/>
        <v>40000</v>
      </c>
      <c r="G303" s="16">
        <f t="shared" si="36"/>
        <v>184623.46919994027</v>
      </c>
    </row>
    <row r="304" spans="2:7">
      <c r="B304" s="14">
        <f t="shared" si="37"/>
        <v>291</v>
      </c>
      <c r="C304" s="15">
        <f t="shared" si="32"/>
        <v>1434.0729749549814</v>
      </c>
      <c r="D304" s="15">
        <f t="shared" si="33"/>
        <v>238.67591102438189</v>
      </c>
      <c r="E304" s="15">
        <f t="shared" si="34"/>
        <v>1195.3970639305994</v>
      </c>
      <c r="F304" s="15">
        <f t="shared" si="35"/>
        <v>40000</v>
      </c>
      <c r="G304" s="16">
        <f t="shared" si="36"/>
        <v>185818.86626387088</v>
      </c>
    </row>
    <row r="305" spans="2:7">
      <c r="B305" s="14">
        <f t="shared" si="37"/>
        <v>292</v>
      </c>
      <c r="C305" s="15">
        <f t="shared" si="32"/>
        <v>1434.0729749549814</v>
      </c>
      <c r="D305" s="15">
        <f t="shared" si="33"/>
        <v>238.67591102438189</v>
      </c>
      <c r="E305" s="15">
        <f t="shared" si="34"/>
        <v>1195.3970639305994</v>
      </c>
      <c r="F305" s="15">
        <f t="shared" si="35"/>
        <v>40000</v>
      </c>
      <c r="G305" s="16">
        <f t="shared" si="36"/>
        <v>187014.26332780148</v>
      </c>
    </row>
    <row r="306" spans="2:7">
      <c r="B306" s="14">
        <f t="shared" si="37"/>
        <v>293</v>
      </c>
      <c r="C306" s="15">
        <f t="shared" si="32"/>
        <v>1434.0729749549814</v>
      </c>
      <c r="D306" s="15">
        <f t="shared" si="33"/>
        <v>238.67591102438189</v>
      </c>
      <c r="E306" s="15">
        <f t="shared" si="34"/>
        <v>1195.3970639305994</v>
      </c>
      <c r="F306" s="15">
        <f t="shared" si="35"/>
        <v>40000</v>
      </c>
      <c r="G306" s="16">
        <f t="shared" si="36"/>
        <v>188209.66039173209</v>
      </c>
    </row>
    <row r="307" spans="2:7">
      <c r="B307" s="14">
        <f t="shared" si="37"/>
        <v>294</v>
      </c>
      <c r="C307" s="15">
        <f t="shared" si="32"/>
        <v>1434.0729749549814</v>
      </c>
      <c r="D307" s="15">
        <f t="shared" si="33"/>
        <v>238.67591102438189</v>
      </c>
      <c r="E307" s="15">
        <f t="shared" si="34"/>
        <v>1195.3970639305994</v>
      </c>
      <c r="F307" s="15">
        <f t="shared" si="35"/>
        <v>40000</v>
      </c>
      <c r="G307" s="16">
        <f t="shared" si="36"/>
        <v>189405.0574556627</v>
      </c>
    </row>
    <row r="308" spans="2:7">
      <c r="B308" s="14">
        <f t="shared" si="37"/>
        <v>295</v>
      </c>
      <c r="C308" s="15">
        <f t="shared" si="32"/>
        <v>1434.0729749549814</v>
      </c>
      <c r="D308" s="15">
        <f t="shared" si="33"/>
        <v>238.67591102438189</v>
      </c>
      <c r="E308" s="15">
        <f t="shared" si="34"/>
        <v>1195.3970639305994</v>
      </c>
      <c r="F308" s="15">
        <f t="shared" si="35"/>
        <v>40000</v>
      </c>
      <c r="G308" s="16">
        <f t="shared" si="36"/>
        <v>190600.4545195933</v>
      </c>
    </row>
    <row r="309" spans="2:7">
      <c r="B309" s="14">
        <f t="shared" si="37"/>
        <v>296</v>
      </c>
      <c r="C309" s="15">
        <f t="shared" si="32"/>
        <v>1434.0729749549814</v>
      </c>
      <c r="D309" s="15">
        <f t="shared" si="33"/>
        <v>238.67591102438189</v>
      </c>
      <c r="E309" s="15">
        <f t="shared" si="34"/>
        <v>1195.3970639305994</v>
      </c>
      <c r="F309" s="15">
        <f t="shared" si="35"/>
        <v>40000</v>
      </c>
      <c r="G309" s="16">
        <f t="shared" si="36"/>
        <v>191795.85158352391</v>
      </c>
    </row>
    <row r="310" spans="2:7">
      <c r="B310" s="14">
        <f t="shared" si="37"/>
        <v>297</v>
      </c>
      <c r="C310" s="15">
        <f t="shared" ref="C310:C373" si="38">+IF($D$8="D",IF(B310=0,0,$C$3*$C$7/(1-(1+$C$7)^-$C$4)),0)</f>
        <v>1434.0729749549814</v>
      </c>
      <c r="D310" s="15">
        <f t="shared" ref="D310:D373" si="39">+IF($D$8="D",$C$7*F309,0)</f>
        <v>238.67591102438189</v>
      </c>
      <c r="E310" s="15">
        <f t="shared" ref="E310:E373" si="40">+C310-D310</f>
        <v>1195.3970639305994</v>
      </c>
      <c r="F310" s="15">
        <f t="shared" ref="F310:F373" si="41">+MAX($F$13*$C$9,F309-E310)</f>
        <v>40000</v>
      </c>
      <c r="G310" s="16">
        <f t="shared" ref="G310:G373" si="42">+G309+E310</f>
        <v>192991.24864745451</v>
      </c>
    </row>
    <row r="311" spans="2:7">
      <c r="B311" s="14">
        <f t="shared" si="37"/>
        <v>298</v>
      </c>
      <c r="C311" s="15">
        <f t="shared" si="38"/>
        <v>1434.0729749549814</v>
      </c>
      <c r="D311" s="15">
        <f t="shared" si="39"/>
        <v>238.67591102438189</v>
      </c>
      <c r="E311" s="15">
        <f t="shared" si="40"/>
        <v>1195.3970639305994</v>
      </c>
      <c r="F311" s="15">
        <f t="shared" si="41"/>
        <v>40000</v>
      </c>
      <c r="G311" s="16">
        <f t="shared" si="42"/>
        <v>194186.64571138512</v>
      </c>
    </row>
    <row r="312" spans="2:7">
      <c r="B312" s="14">
        <f t="shared" si="37"/>
        <v>299</v>
      </c>
      <c r="C312" s="15">
        <f t="shared" si="38"/>
        <v>1434.0729749549814</v>
      </c>
      <c r="D312" s="15">
        <f t="shared" si="39"/>
        <v>238.67591102438189</v>
      </c>
      <c r="E312" s="15">
        <f t="shared" si="40"/>
        <v>1195.3970639305994</v>
      </c>
      <c r="F312" s="15">
        <f t="shared" si="41"/>
        <v>40000</v>
      </c>
      <c r="G312" s="16">
        <f t="shared" si="42"/>
        <v>195382.04277531573</v>
      </c>
    </row>
    <row r="313" spans="2:7">
      <c r="B313" s="14">
        <f t="shared" si="37"/>
        <v>300</v>
      </c>
      <c r="C313" s="15">
        <f t="shared" si="38"/>
        <v>1434.0729749549814</v>
      </c>
      <c r="D313" s="15">
        <f t="shared" si="39"/>
        <v>238.67591102438189</v>
      </c>
      <c r="E313" s="15">
        <f t="shared" si="40"/>
        <v>1195.3970639305994</v>
      </c>
      <c r="F313" s="15">
        <f t="shared" si="41"/>
        <v>40000</v>
      </c>
      <c r="G313" s="16">
        <f t="shared" si="42"/>
        <v>196577.43983924633</v>
      </c>
    </row>
    <row r="314" spans="2:7">
      <c r="B314" s="14">
        <f t="shared" si="37"/>
        <v>0</v>
      </c>
      <c r="C314" s="15">
        <f t="shared" si="38"/>
        <v>0</v>
      </c>
      <c r="D314" s="15">
        <f t="shared" si="39"/>
        <v>238.67591102438189</v>
      </c>
      <c r="E314" s="15">
        <f t="shared" si="40"/>
        <v>-238.67591102438189</v>
      </c>
      <c r="F314" s="15">
        <f t="shared" si="41"/>
        <v>40238.67591102438</v>
      </c>
      <c r="G314" s="16">
        <f t="shared" si="42"/>
        <v>196338.76392822195</v>
      </c>
    </row>
    <row r="315" spans="2:7">
      <c r="B315" s="14">
        <f t="shared" si="37"/>
        <v>0</v>
      </c>
      <c r="C315" s="15">
        <f t="shared" si="38"/>
        <v>0</v>
      </c>
      <c r="D315" s="15">
        <f t="shared" si="39"/>
        <v>240.10006578696485</v>
      </c>
      <c r="E315" s="15">
        <f t="shared" si="40"/>
        <v>-240.10006578696485</v>
      </c>
      <c r="F315" s="15">
        <f t="shared" si="41"/>
        <v>40478.775976811346</v>
      </c>
      <c r="G315" s="16">
        <f t="shared" si="42"/>
        <v>196098.66386243497</v>
      </c>
    </row>
    <row r="316" spans="2:7">
      <c r="B316" s="14">
        <f t="shared" si="37"/>
        <v>0</v>
      </c>
      <c r="C316" s="15">
        <f t="shared" si="38"/>
        <v>0</v>
      </c>
      <c r="D316" s="15">
        <f t="shared" si="39"/>
        <v>241.5327183354328</v>
      </c>
      <c r="E316" s="15">
        <f t="shared" si="40"/>
        <v>-241.5327183354328</v>
      </c>
      <c r="F316" s="15">
        <f t="shared" si="41"/>
        <v>40720.308695146778</v>
      </c>
      <c r="G316" s="16">
        <f t="shared" si="42"/>
        <v>195857.13114409955</v>
      </c>
    </row>
    <row r="317" spans="2:7">
      <c r="B317" s="14">
        <f t="shared" si="37"/>
        <v>0</v>
      </c>
      <c r="C317" s="15">
        <f t="shared" si="38"/>
        <v>0</v>
      </c>
      <c r="D317" s="15">
        <f t="shared" si="39"/>
        <v>242.97391937520544</v>
      </c>
      <c r="E317" s="15">
        <f t="shared" si="40"/>
        <v>-242.97391937520544</v>
      </c>
      <c r="F317" s="15">
        <f t="shared" si="41"/>
        <v>40963.282614521981</v>
      </c>
      <c r="G317" s="16">
        <f t="shared" si="42"/>
        <v>195614.15722472433</v>
      </c>
    </row>
    <row r="318" spans="2:7">
      <c r="B318" s="14">
        <f t="shared" si="37"/>
        <v>0</v>
      </c>
      <c r="C318" s="15">
        <f t="shared" si="38"/>
        <v>0</v>
      </c>
      <c r="D318" s="15">
        <f t="shared" si="39"/>
        <v>244.42371991425645</v>
      </c>
      <c r="E318" s="15">
        <f t="shared" si="40"/>
        <v>-244.42371991425645</v>
      </c>
      <c r="F318" s="15">
        <f t="shared" si="41"/>
        <v>41207.70633443624</v>
      </c>
      <c r="G318" s="16">
        <f t="shared" si="42"/>
        <v>195369.73350481008</v>
      </c>
    </row>
    <row r="319" spans="2:7">
      <c r="B319" s="14">
        <f t="shared" si="37"/>
        <v>0</v>
      </c>
      <c r="C319" s="15">
        <f t="shared" si="38"/>
        <v>0</v>
      </c>
      <c r="D319" s="15">
        <f t="shared" si="39"/>
        <v>245.88217126491907</v>
      </c>
      <c r="E319" s="15">
        <f t="shared" si="40"/>
        <v>-245.88217126491907</v>
      </c>
      <c r="F319" s="15">
        <f t="shared" si="41"/>
        <v>41453.588505701162</v>
      </c>
      <c r="G319" s="16">
        <f t="shared" si="42"/>
        <v>195123.85133354517</v>
      </c>
    </row>
    <row r="320" spans="2:7">
      <c r="B320" s="14">
        <f t="shared" si="37"/>
        <v>0</v>
      </c>
      <c r="C320" s="15">
        <f t="shared" si="38"/>
        <v>0</v>
      </c>
      <c r="D320" s="15">
        <f t="shared" si="39"/>
        <v>247.34932504570176</v>
      </c>
      <c r="E320" s="15">
        <f t="shared" si="40"/>
        <v>-247.34932504570176</v>
      </c>
      <c r="F320" s="15">
        <f t="shared" si="41"/>
        <v>41700.937830746865</v>
      </c>
      <c r="G320" s="16">
        <f t="shared" si="42"/>
        <v>194876.50200849946</v>
      </c>
    </row>
    <row r="321" spans="2:7">
      <c r="B321" s="14">
        <f t="shared" si="37"/>
        <v>0</v>
      </c>
      <c r="C321" s="15">
        <f t="shared" si="38"/>
        <v>0</v>
      </c>
      <c r="D321" s="15">
        <f t="shared" si="39"/>
        <v>248.8252331831155</v>
      </c>
      <c r="E321" s="15">
        <f t="shared" si="40"/>
        <v>-248.8252331831155</v>
      </c>
      <c r="F321" s="15">
        <f t="shared" si="41"/>
        <v>41949.763063929982</v>
      </c>
      <c r="G321" s="16">
        <f t="shared" si="42"/>
        <v>194627.67677531636</v>
      </c>
    </row>
    <row r="322" spans="2:7">
      <c r="B322" s="14">
        <f t="shared" si="37"/>
        <v>0</v>
      </c>
      <c r="C322" s="15">
        <f t="shared" si="38"/>
        <v>0</v>
      </c>
      <c r="D322" s="15">
        <f t="shared" si="39"/>
        <v>250.30994791351137</v>
      </c>
      <c r="E322" s="15">
        <f t="shared" si="40"/>
        <v>-250.30994791351137</v>
      </c>
      <c r="F322" s="15">
        <f t="shared" si="41"/>
        <v>42200.073011843495</v>
      </c>
      <c r="G322" s="16">
        <f t="shared" si="42"/>
        <v>194377.36682740285</v>
      </c>
    </row>
    <row r="323" spans="2:7">
      <c r="B323" s="14">
        <f t="shared" si="37"/>
        <v>0</v>
      </c>
      <c r="C323" s="15">
        <f t="shared" si="38"/>
        <v>0</v>
      </c>
      <c r="D323" s="15">
        <f t="shared" si="39"/>
        <v>251.80352178492944</v>
      </c>
      <c r="E323" s="15">
        <f t="shared" si="40"/>
        <v>-251.80352178492944</v>
      </c>
      <c r="F323" s="15">
        <f t="shared" si="41"/>
        <v>42451.876533628427</v>
      </c>
      <c r="G323" s="16">
        <f t="shared" si="42"/>
        <v>194125.56330561792</v>
      </c>
    </row>
    <row r="324" spans="2:7">
      <c r="B324" s="14">
        <f t="shared" si="37"/>
        <v>0</v>
      </c>
      <c r="C324" s="15">
        <f t="shared" si="38"/>
        <v>0</v>
      </c>
      <c r="D324" s="15">
        <f t="shared" si="39"/>
        <v>253.30600765895861</v>
      </c>
      <c r="E324" s="15">
        <f t="shared" si="40"/>
        <v>-253.30600765895861</v>
      </c>
      <c r="F324" s="15">
        <f t="shared" si="41"/>
        <v>42705.182541287388</v>
      </c>
      <c r="G324" s="16">
        <f t="shared" si="42"/>
        <v>193872.25729795897</v>
      </c>
    </row>
    <row r="325" spans="2:7">
      <c r="B325" s="14">
        <f t="shared" si="37"/>
        <v>0</v>
      </c>
      <c r="C325" s="15">
        <f t="shared" si="38"/>
        <v>0</v>
      </c>
      <c r="D325" s="15">
        <f t="shared" si="39"/>
        <v>254.81745871260739</v>
      </c>
      <c r="E325" s="15">
        <f t="shared" si="40"/>
        <v>-254.81745871260739</v>
      </c>
      <c r="F325" s="15">
        <f t="shared" si="41"/>
        <v>42959.999999999993</v>
      </c>
      <c r="G325" s="16">
        <f t="shared" si="42"/>
        <v>193617.43983924636</v>
      </c>
    </row>
    <row r="326" spans="2:7">
      <c r="B326" s="14">
        <f t="shared" si="37"/>
        <v>0</v>
      </c>
      <c r="C326" s="15">
        <f t="shared" si="38"/>
        <v>0</v>
      </c>
      <c r="D326" s="15">
        <f t="shared" si="39"/>
        <v>256.33792844018615</v>
      </c>
      <c r="E326" s="15">
        <f t="shared" si="40"/>
        <v>-256.33792844018615</v>
      </c>
      <c r="F326" s="15">
        <f t="shared" si="41"/>
        <v>43216.337928440182</v>
      </c>
      <c r="G326" s="16">
        <f t="shared" si="42"/>
        <v>193361.10191080617</v>
      </c>
    </row>
    <row r="327" spans="2:7">
      <c r="B327" s="14">
        <f t="shared" si="37"/>
        <v>0</v>
      </c>
      <c r="C327" s="15">
        <f t="shared" si="38"/>
        <v>0</v>
      </c>
      <c r="D327" s="15">
        <f t="shared" si="39"/>
        <v>257.86747065520024</v>
      </c>
      <c r="E327" s="15">
        <f t="shared" si="40"/>
        <v>-257.86747065520024</v>
      </c>
      <c r="F327" s="15">
        <f t="shared" si="41"/>
        <v>43474.205399095379</v>
      </c>
      <c r="G327" s="16">
        <f t="shared" si="42"/>
        <v>193103.23444015096</v>
      </c>
    </row>
    <row r="328" spans="2:7">
      <c r="B328" s="14">
        <f t="shared" si="37"/>
        <v>0</v>
      </c>
      <c r="C328" s="15">
        <f t="shared" si="38"/>
        <v>0</v>
      </c>
      <c r="D328" s="15">
        <f t="shared" si="39"/>
        <v>259.40613949225479</v>
      </c>
      <c r="E328" s="15">
        <f t="shared" si="40"/>
        <v>-259.40613949225479</v>
      </c>
      <c r="F328" s="15">
        <f t="shared" si="41"/>
        <v>43733.611538587633</v>
      </c>
      <c r="G328" s="16">
        <f t="shared" si="42"/>
        <v>192843.8283006587</v>
      </c>
    </row>
    <row r="329" spans="2:7">
      <c r="B329" s="14">
        <f t="shared" si="37"/>
        <v>0</v>
      </c>
      <c r="C329" s="15">
        <f t="shared" si="38"/>
        <v>0</v>
      </c>
      <c r="D329" s="15">
        <f t="shared" si="39"/>
        <v>260.95398940897059</v>
      </c>
      <c r="E329" s="15">
        <f t="shared" si="40"/>
        <v>-260.95398940897059</v>
      </c>
      <c r="F329" s="15">
        <f t="shared" si="41"/>
        <v>43994.565527996601</v>
      </c>
      <c r="G329" s="16">
        <f t="shared" si="42"/>
        <v>192582.87431124973</v>
      </c>
    </row>
    <row r="330" spans="2:7">
      <c r="B330" s="14">
        <f t="shared" si="37"/>
        <v>0</v>
      </c>
      <c r="C330" s="15">
        <f t="shared" si="38"/>
        <v>0</v>
      </c>
      <c r="D330" s="15">
        <f t="shared" si="39"/>
        <v>262.51107518791139</v>
      </c>
      <c r="E330" s="15">
        <f t="shared" si="40"/>
        <v>-262.51107518791139</v>
      </c>
      <c r="F330" s="15">
        <f t="shared" si="41"/>
        <v>44257.076603184512</v>
      </c>
      <c r="G330" s="16">
        <f t="shared" si="42"/>
        <v>192320.36323606182</v>
      </c>
    </row>
    <row r="331" spans="2:7">
      <c r="B331" s="14">
        <f t="shared" si="37"/>
        <v>0</v>
      </c>
      <c r="C331" s="15">
        <f t="shared" si="38"/>
        <v>0</v>
      </c>
      <c r="D331" s="15">
        <f t="shared" si="39"/>
        <v>264.07745193852304</v>
      </c>
      <c r="E331" s="15">
        <f t="shared" si="40"/>
        <v>-264.07745193852304</v>
      </c>
      <c r="F331" s="15">
        <f t="shared" si="41"/>
        <v>44521.154055123036</v>
      </c>
      <c r="G331" s="16">
        <f t="shared" si="42"/>
        <v>192056.28578412329</v>
      </c>
    </row>
    <row r="332" spans="2:7">
      <c r="B332" s="14">
        <f t="shared" si="37"/>
        <v>0</v>
      </c>
      <c r="C332" s="15">
        <f t="shared" si="38"/>
        <v>0</v>
      </c>
      <c r="D332" s="15">
        <f t="shared" si="39"/>
        <v>265.65317509908363</v>
      </c>
      <c r="E332" s="15">
        <f t="shared" si="40"/>
        <v>-265.65317509908363</v>
      </c>
      <c r="F332" s="15">
        <f t="shared" si="41"/>
        <v>44786.807230222119</v>
      </c>
      <c r="G332" s="16">
        <f t="shared" si="42"/>
        <v>191790.63260902421</v>
      </c>
    </row>
    <row r="333" spans="2:7">
      <c r="B333" s="14">
        <f t="shared" si="37"/>
        <v>0</v>
      </c>
      <c r="C333" s="15">
        <f t="shared" si="38"/>
        <v>0</v>
      </c>
      <c r="D333" s="15">
        <f t="shared" si="39"/>
        <v>267.23830043866599</v>
      </c>
      <c r="E333" s="15">
        <f t="shared" si="40"/>
        <v>-267.23830043866599</v>
      </c>
      <c r="F333" s="15">
        <f t="shared" si="41"/>
        <v>45054.045530660784</v>
      </c>
      <c r="G333" s="16">
        <f t="shared" si="42"/>
        <v>191523.39430858553</v>
      </c>
    </row>
    <row r="334" spans="2:7">
      <c r="B334" s="14">
        <f t="shared" si="37"/>
        <v>0</v>
      </c>
      <c r="C334" s="15">
        <f t="shared" si="38"/>
        <v>0</v>
      </c>
      <c r="D334" s="15">
        <f t="shared" si="39"/>
        <v>268.83288405911111</v>
      </c>
      <c r="E334" s="15">
        <f t="shared" si="40"/>
        <v>-268.83288405911111</v>
      </c>
      <c r="F334" s="15">
        <f t="shared" si="41"/>
        <v>45322.878414719897</v>
      </c>
      <c r="G334" s="16">
        <f t="shared" si="42"/>
        <v>191254.56142452642</v>
      </c>
    </row>
    <row r="335" spans="2:7">
      <c r="B335" s="14">
        <f t="shared" si="37"/>
        <v>0</v>
      </c>
      <c r="C335" s="15">
        <f t="shared" si="38"/>
        <v>0</v>
      </c>
      <c r="D335" s="15">
        <f t="shared" si="39"/>
        <v>270.43698239701411</v>
      </c>
      <c r="E335" s="15">
        <f t="shared" si="40"/>
        <v>-270.43698239701411</v>
      </c>
      <c r="F335" s="15">
        <f t="shared" si="41"/>
        <v>45593.315397116909</v>
      </c>
      <c r="G335" s="16">
        <f t="shared" si="42"/>
        <v>190984.1244421294</v>
      </c>
    </row>
    <row r="336" spans="2:7">
      <c r="B336" s="14">
        <f t="shared" si="37"/>
        <v>0</v>
      </c>
      <c r="C336" s="15">
        <f t="shared" si="38"/>
        <v>0</v>
      </c>
      <c r="D336" s="15">
        <f t="shared" si="39"/>
        <v>272.05065222572142</v>
      </c>
      <c r="E336" s="15">
        <f t="shared" si="40"/>
        <v>-272.05065222572142</v>
      </c>
      <c r="F336" s="15">
        <f t="shared" si="41"/>
        <v>45865.366049342629</v>
      </c>
      <c r="G336" s="16">
        <f t="shared" si="42"/>
        <v>190712.07378990366</v>
      </c>
    </row>
    <row r="337" spans="2:7">
      <c r="B337" s="14">
        <f t="shared" si="37"/>
        <v>0</v>
      </c>
      <c r="C337" s="15">
        <f t="shared" si="38"/>
        <v>0</v>
      </c>
      <c r="D337" s="15">
        <f t="shared" si="39"/>
        <v>273.67395065734019</v>
      </c>
      <c r="E337" s="15">
        <f t="shared" si="40"/>
        <v>-273.67395065734019</v>
      </c>
      <c r="F337" s="15">
        <f t="shared" si="41"/>
        <v>46139.039999999972</v>
      </c>
      <c r="G337" s="16">
        <f t="shared" si="42"/>
        <v>190438.39983924633</v>
      </c>
    </row>
    <row r="338" spans="2:7">
      <c r="B338" s="14">
        <f t="shared" si="37"/>
        <v>0</v>
      </c>
      <c r="C338" s="15">
        <f t="shared" si="38"/>
        <v>0</v>
      </c>
      <c r="D338" s="15">
        <f t="shared" si="39"/>
        <v>275.30693514475979</v>
      </c>
      <c r="E338" s="15">
        <f t="shared" si="40"/>
        <v>-275.30693514475979</v>
      </c>
      <c r="F338" s="15">
        <f t="shared" si="41"/>
        <v>46414.346935144735</v>
      </c>
      <c r="G338" s="16">
        <f t="shared" si="42"/>
        <v>190163.09290410156</v>
      </c>
    </row>
    <row r="339" spans="2:7">
      <c r="B339" s="14">
        <f t="shared" si="37"/>
        <v>0</v>
      </c>
      <c r="C339" s="15">
        <f t="shared" si="38"/>
        <v>0</v>
      </c>
      <c r="D339" s="15">
        <f t="shared" si="39"/>
        <v>276.94966348368496</v>
      </c>
      <c r="E339" s="15">
        <f t="shared" si="40"/>
        <v>-276.94966348368496</v>
      </c>
      <c r="F339" s="15">
        <f t="shared" si="41"/>
        <v>46691.296598628418</v>
      </c>
      <c r="G339" s="16">
        <f t="shared" si="42"/>
        <v>189886.14324061788</v>
      </c>
    </row>
    <row r="340" spans="2:7">
      <c r="B340" s="14">
        <f t="shared" si="37"/>
        <v>0</v>
      </c>
      <c r="C340" s="15">
        <f t="shared" si="38"/>
        <v>0</v>
      </c>
      <c r="D340" s="15">
        <f t="shared" si="39"/>
        <v>278.60219381468153</v>
      </c>
      <c r="E340" s="15">
        <f t="shared" si="40"/>
        <v>-278.60219381468153</v>
      </c>
      <c r="F340" s="15">
        <f t="shared" si="41"/>
        <v>46969.898792443099</v>
      </c>
      <c r="G340" s="16">
        <f t="shared" si="42"/>
        <v>189607.54104680321</v>
      </c>
    </row>
    <row r="341" spans="2:7">
      <c r="B341" s="14">
        <f t="shared" si="37"/>
        <v>0</v>
      </c>
      <c r="C341" s="15">
        <f t="shared" si="38"/>
        <v>0</v>
      </c>
      <c r="D341" s="15">
        <f t="shared" si="39"/>
        <v>280.26458462523431</v>
      </c>
      <c r="E341" s="15">
        <f t="shared" si="40"/>
        <v>-280.26458462523431</v>
      </c>
      <c r="F341" s="15">
        <f t="shared" si="41"/>
        <v>47250.163377068333</v>
      </c>
      <c r="G341" s="16">
        <f t="shared" si="42"/>
        <v>189327.27646217798</v>
      </c>
    </row>
    <row r="342" spans="2:7">
      <c r="B342" s="14">
        <f t="shared" si="37"/>
        <v>0</v>
      </c>
      <c r="C342" s="15">
        <f t="shared" si="38"/>
        <v>0</v>
      </c>
      <c r="D342" s="15">
        <f t="shared" si="39"/>
        <v>281.93689475181674</v>
      </c>
      <c r="E342" s="15">
        <f t="shared" si="40"/>
        <v>-281.93689475181674</v>
      </c>
      <c r="F342" s="15">
        <f t="shared" si="41"/>
        <v>47532.100271820149</v>
      </c>
      <c r="G342" s="16">
        <f t="shared" si="42"/>
        <v>189045.33956742616</v>
      </c>
    </row>
    <row r="343" spans="2:7">
      <c r="B343" s="14">
        <f t="shared" si="37"/>
        <v>0</v>
      </c>
      <c r="C343" s="15">
        <f t="shared" si="38"/>
        <v>0</v>
      </c>
      <c r="D343" s="15">
        <f t="shared" si="39"/>
        <v>283.61918338197364</v>
      </c>
      <c r="E343" s="15">
        <f t="shared" si="40"/>
        <v>-283.61918338197364</v>
      </c>
      <c r="F343" s="15">
        <f t="shared" si="41"/>
        <v>47815.719455202125</v>
      </c>
      <c r="G343" s="16">
        <f t="shared" si="42"/>
        <v>188761.72038404419</v>
      </c>
    </row>
    <row r="344" spans="2:7">
      <c r="B344" s="14">
        <f t="shared" ref="B344:B407" si="43">+IF(B343=0,0,IF(B343+1&lt;=$C$4,B343+1,0))</f>
        <v>0</v>
      </c>
      <c r="C344" s="15">
        <f t="shared" si="38"/>
        <v>0</v>
      </c>
      <c r="D344" s="15">
        <f t="shared" si="39"/>
        <v>285.31151005641573</v>
      </c>
      <c r="E344" s="15">
        <f t="shared" si="40"/>
        <v>-285.31151005641573</v>
      </c>
      <c r="F344" s="15">
        <f t="shared" si="41"/>
        <v>48101.030965258542</v>
      </c>
      <c r="G344" s="16">
        <f t="shared" si="42"/>
        <v>188476.40887398779</v>
      </c>
    </row>
    <row r="345" spans="2:7">
      <c r="B345" s="14">
        <f t="shared" si="43"/>
        <v>0</v>
      </c>
      <c r="C345" s="15">
        <f t="shared" si="38"/>
        <v>0</v>
      </c>
      <c r="D345" s="15">
        <f t="shared" si="39"/>
        <v>287.01393467112717</v>
      </c>
      <c r="E345" s="15">
        <f t="shared" si="40"/>
        <v>-287.01393467112717</v>
      </c>
      <c r="F345" s="15">
        <f t="shared" si="41"/>
        <v>48388.044899929671</v>
      </c>
      <c r="G345" s="16">
        <f t="shared" si="42"/>
        <v>188189.39493931667</v>
      </c>
    </row>
    <row r="346" spans="2:7">
      <c r="B346" s="14">
        <f t="shared" si="43"/>
        <v>0</v>
      </c>
      <c r="C346" s="15">
        <f t="shared" si="38"/>
        <v>0</v>
      </c>
      <c r="D346" s="15">
        <f t="shared" si="39"/>
        <v>288.72651747948527</v>
      </c>
      <c r="E346" s="15">
        <f t="shared" si="40"/>
        <v>-288.72651747948527</v>
      </c>
      <c r="F346" s="15">
        <f t="shared" si="41"/>
        <v>48676.77141740916</v>
      </c>
      <c r="G346" s="16">
        <f t="shared" si="42"/>
        <v>187900.66842183718</v>
      </c>
    </row>
    <row r="347" spans="2:7">
      <c r="B347" s="14">
        <f t="shared" si="43"/>
        <v>0</v>
      </c>
      <c r="C347" s="15">
        <f t="shared" si="38"/>
        <v>0</v>
      </c>
      <c r="D347" s="15">
        <f t="shared" si="39"/>
        <v>290.4493190943931</v>
      </c>
      <c r="E347" s="15">
        <f t="shared" si="40"/>
        <v>-290.4493190943931</v>
      </c>
      <c r="F347" s="15">
        <f t="shared" si="41"/>
        <v>48967.22073650355</v>
      </c>
      <c r="G347" s="16">
        <f t="shared" si="42"/>
        <v>187610.21910274279</v>
      </c>
    </row>
    <row r="348" spans="2:7">
      <c r="B348" s="14">
        <f t="shared" si="43"/>
        <v>0</v>
      </c>
      <c r="C348" s="15">
        <f t="shared" si="38"/>
        <v>0</v>
      </c>
      <c r="D348" s="15">
        <f t="shared" si="39"/>
        <v>292.18240049042475</v>
      </c>
      <c r="E348" s="15">
        <f t="shared" si="40"/>
        <v>-292.18240049042475</v>
      </c>
      <c r="F348" s="15">
        <f t="shared" si="41"/>
        <v>49259.403136993977</v>
      </c>
      <c r="G348" s="16">
        <f t="shared" si="42"/>
        <v>187318.03670225237</v>
      </c>
    </row>
    <row r="349" spans="2:7">
      <c r="B349" s="14">
        <f t="shared" si="43"/>
        <v>0</v>
      </c>
      <c r="C349" s="15">
        <f t="shared" si="38"/>
        <v>0</v>
      </c>
      <c r="D349" s="15">
        <f t="shared" si="39"/>
        <v>293.92582300598332</v>
      </c>
      <c r="E349" s="15">
        <f t="shared" si="40"/>
        <v>-293.92582300598332</v>
      </c>
      <c r="F349" s="15">
        <f t="shared" si="41"/>
        <v>49553.328959999963</v>
      </c>
      <c r="G349" s="16">
        <f t="shared" si="42"/>
        <v>187024.11087924638</v>
      </c>
    </row>
    <row r="350" spans="2:7">
      <c r="B350" s="14">
        <f t="shared" si="43"/>
        <v>0</v>
      </c>
      <c r="C350" s="15">
        <f t="shared" si="38"/>
        <v>0</v>
      </c>
      <c r="D350" s="15">
        <f t="shared" si="39"/>
        <v>295.67964834547195</v>
      </c>
      <c r="E350" s="15">
        <f t="shared" si="40"/>
        <v>-295.67964834547195</v>
      </c>
      <c r="F350" s="15">
        <f t="shared" si="41"/>
        <v>49849.008608345437</v>
      </c>
      <c r="G350" s="16">
        <f t="shared" si="42"/>
        <v>186728.4312309009</v>
      </c>
    </row>
    <row r="351" spans="2:7">
      <c r="B351" s="14">
        <f t="shared" si="43"/>
        <v>0</v>
      </c>
      <c r="C351" s="15">
        <f t="shared" si="38"/>
        <v>0</v>
      </c>
      <c r="D351" s="15">
        <f t="shared" si="39"/>
        <v>297.4439385814776</v>
      </c>
      <c r="E351" s="15">
        <f t="shared" si="40"/>
        <v>-297.4439385814776</v>
      </c>
      <c r="F351" s="15">
        <f t="shared" si="41"/>
        <v>50146.452546926914</v>
      </c>
      <c r="G351" s="16">
        <f t="shared" si="42"/>
        <v>186430.98729231942</v>
      </c>
    </row>
    <row r="352" spans="2:7">
      <c r="B352" s="14">
        <f t="shared" si="43"/>
        <v>0</v>
      </c>
      <c r="C352" s="15">
        <f t="shared" si="38"/>
        <v>0</v>
      </c>
      <c r="D352" s="15">
        <f t="shared" si="39"/>
        <v>299.21875615696791</v>
      </c>
      <c r="E352" s="15">
        <f t="shared" si="40"/>
        <v>-299.21875615696791</v>
      </c>
      <c r="F352" s="15">
        <f t="shared" si="41"/>
        <v>50445.67130308388</v>
      </c>
      <c r="G352" s="16">
        <f t="shared" si="42"/>
        <v>186131.76853616245</v>
      </c>
    </row>
    <row r="353" spans="2:7">
      <c r="B353" s="14">
        <f t="shared" si="43"/>
        <v>0</v>
      </c>
      <c r="C353" s="15">
        <f t="shared" si="38"/>
        <v>0</v>
      </c>
      <c r="D353" s="15">
        <f t="shared" si="39"/>
        <v>301.00416388750159</v>
      </c>
      <c r="E353" s="15">
        <f t="shared" si="40"/>
        <v>-301.00416388750159</v>
      </c>
      <c r="F353" s="15">
        <f t="shared" si="41"/>
        <v>50746.675466971385</v>
      </c>
      <c r="G353" s="16">
        <f t="shared" si="42"/>
        <v>185830.76437227495</v>
      </c>
    </row>
    <row r="354" spans="2:7">
      <c r="B354" s="14">
        <f t="shared" si="43"/>
        <v>0</v>
      </c>
      <c r="C354" s="15">
        <f t="shared" si="38"/>
        <v>0</v>
      </c>
      <c r="D354" s="15">
        <f t="shared" si="39"/>
        <v>302.80022496345117</v>
      </c>
      <c r="E354" s="15">
        <f t="shared" si="40"/>
        <v>-302.80022496345117</v>
      </c>
      <c r="F354" s="15">
        <f t="shared" si="41"/>
        <v>51049.475691934837</v>
      </c>
      <c r="G354" s="16">
        <f t="shared" si="42"/>
        <v>185527.96414731149</v>
      </c>
    </row>
    <row r="355" spans="2:7">
      <c r="B355" s="14">
        <f t="shared" si="43"/>
        <v>0</v>
      </c>
      <c r="C355" s="15">
        <f t="shared" si="38"/>
        <v>0</v>
      </c>
      <c r="D355" s="15">
        <f t="shared" si="39"/>
        <v>304.60700295223967</v>
      </c>
      <c r="E355" s="15">
        <f t="shared" si="40"/>
        <v>-304.60700295223967</v>
      </c>
      <c r="F355" s="15">
        <f t="shared" si="41"/>
        <v>51354.082694887074</v>
      </c>
      <c r="G355" s="16">
        <f t="shared" si="42"/>
        <v>185223.35714435924</v>
      </c>
    </row>
    <row r="356" spans="2:7">
      <c r="B356" s="14">
        <f t="shared" si="43"/>
        <v>0</v>
      </c>
      <c r="C356" s="15">
        <f t="shared" si="38"/>
        <v>0</v>
      </c>
      <c r="D356" s="15">
        <f t="shared" si="39"/>
        <v>306.42456180059042</v>
      </c>
      <c r="E356" s="15">
        <f t="shared" si="40"/>
        <v>-306.42456180059042</v>
      </c>
      <c r="F356" s="15">
        <f t="shared" si="41"/>
        <v>51660.507256687662</v>
      </c>
      <c r="G356" s="16">
        <f t="shared" si="42"/>
        <v>184916.93258255866</v>
      </c>
    </row>
    <row r="357" spans="2:7">
      <c r="B357" s="14">
        <f t="shared" si="43"/>
        <v>0</v>
      </c>
      <c r="C357" s="15">
        <f t="shared" si="38"/>
        <v>0</v>
      </c>
      <c r="D357" s="15">
        <f t="shared" si="39"/>
        <v>308.25296583679051</v>
      </c>
      <c r="E357" s="15">
        <f t="shared" si="40"/>
        <v>-308.25296583679051</v>
      </c>
      <c r="F357" s="15">
        <f t="shared" si="41"/>
        <v>51968.760222524455</v>
      </c>
      <c r="G357" s="16">
        <f t="shared" si="42"/>
        <v>184608.67961672187</v>
      </c>
    </row>
    <row r="358" spans="2:7">
      <c r="B358" s="14">
        <f t="shared" si="43"/>
        <v>0</v>
      </c>
      <c r="C358" s="15">
        <f t="shared" si="38"/>
        <v>0</v>
      </c>
      <c r="D358" s="15">
        <f t="shared" si="39"/>
        <v>310.09227977296712</v>
      </c>
      <c r="E358" s="15">
        <f t="shared" si="40"/>
        <v>-310.09227977296712</v>
      </c>
      <c r="F358" s="15">
        <f t="shared" si="41"/>
        <v>52278.852502297421</v>
      </c>
      <c r="G358" s="16">
        <f t="shared" si="42"/>
        <v>184298.5873369489</v>
      </c>
    </row>
    <row r="359" spans="2:7">
      <c r="B359" s="14">
        <f t="shared" si="43"/>
        <v>0</v>
      </c>
      <c r="C359" s="15">
        <f t="shared" si="38"/>
        <v>0</v>
      </c>
      <c r="D359" s="15">
        <f t="shared" si="39"/>
        <v>311.94256870737809</v>
      </c>
      <c r="E359" s="15">
        <f t="shared" si="40"/>
        <v>-311.94256870737809</v>
      </c>
      <c r="F359" s="15">
        <f t="shared" si="41"/>
        <v>52590.795071004803</v>
      </c>
      <c r="G359" s="16">
        <f t="shared" si="42"/>
        <v>183986.64476824153</v>
      </c>
    </row>
    <row r="360" spans="2:7">
      <c r="B360" s="14">
        <f t="shared" si="43"/>
        <v>0</v>
      </c>
      <c r="C360" s="15">
        <f t="shared" si="38"/>
        <v>0</v>
      </c>
      <c r="D360" s="15">
        <f t="shared" si="39"/>
        <v>313.80389812671609</v>
      </c>
      <c r="E360" s="15">
        <f t="shared" si="40"/>
        <v>-313.80389812671609</v>
      </c>
      <c r="F360" s="15">
        <f t="shared" si="41"/>
        <v>52904.598969131519</v>
      </c>
      <c r="G360" s="16">
        <f t="shared" si="42"/>
        <v>183672.84087011483</v>
      </c>
    </row>
    <row r="361" spans="2:7">
      <c r="B361" s="14">
        <f t="shared" si="43"/>
        <v>0</v>
      </c>
      <c r="C361" s="15">
        <f t="shared" si="38"/>
        <v>0</v>
      </c>
      <c r="D361" s="15">
        <f t="shared" si="39"/>
        <v>315.67633390842605</v>
      </c>
      <c r="E361" s="15">
        <f t="shared" si="40"/>
        <v>-315.67633390842605</v>
      </c>
      <c r="F361" s="15">
        <f t="shared" si="41"/>
        <v>53220.275303039947</v>
      </c>
      <c r="G361" s="16">
        <f t="shared" si="42"/>
        <v>183357.1645362064</v>
      </c>
    </row>
    <row r="362" spans="2:7">
      <c r="B362" s="14">
        <f t="shared" si="43"/>
        <v>0</v>
      </c>
      <c r="C362" s="15">
        <f t="shared" si="38"/>
        <v>0</v>
      </c>
      <c r="D362" s="15">
        <f t="shared" si="39"/>
        <v>317.55994232303681</v>
      </c>
      <c r="E362" s="15">
        <f t="shared" si="40"/>
        <v>-317.55994232303681</v>
      </c>
      <c r="F362" s="15">
        <f t="shared" si="41"/>
        <v>53537.835245362985</v>
      </c>
      <c r="G362" s="16">
        <f t="shared" si="42"/>
        <v>183039.60459388336</v>
      </c>
    </row>
    <row r="363" spans="2:7">
      <c r="B363" s="14">
        <f t="shared" si="43"/>
        <v>0</v>
      </c>
      <c r="C363" s="15">
        <f t="shared" si="38"/>
        <v>0</v>
      </c>
      <c r="D363" s="15">
        <f t="shared" si="39"/>
        <v>319.45479003650684</v>
      </c>
      <c r="E363" s="15">
        <f t="shared" si="40"/>
        <v>-319.45479003650684</v>
      </c>
      <c r="F363" s="15">
        <f t="shared" si="41"/>
        <v>53857.290035399492</v>
      </c>
      <c r="G363" s="16">
        <f t="shared" si="42"/>
        <v>182720.14980384684</v>
      </c>
    </row>
    <row r="364" spans="2:7">
      <c r="B364" s="14">
        <f t="shared" si="43"/>
        <v>0</v>
      </c>
      <c r="C364" s="15">
        <f t="shared" si="38"/>
        <v>0</v>
      </c>
      <c r="D364" s="15">
        <f t="shared" si="39"/>
        <v>321.36094411258347</v>
      </c>
      <c r="E364" s="15">
        <f t="shared" si="40"/>
        <v>-321.36094411258347</v>
      </c>
      <c r="F364" s="15">
        <f t="shared" si="41"/>
        <v>54178.650979512073</v>
      </c>
      <c r="G364" s="16">
        <f t="shared" si="42"/>
        <v>182398.78885973425</v>
      </c>
    </row>
    <row r="365" spans="2:7">
      <c r="B365" s="14">
        <f t="shared" si="43"/>
        <v>0</v>
      </c>
      <c r="C365" s="15">
        <f t="shared" si="38"/>
        <v>0</v>
      </c>
      <c r="D365" s="15">
        <f t="shared" si="39"/>
        <v>323.27847201517665</v>
      </c>
      <c r="E365" s="15">
        <f t="shared" si="40"/>
        <v>-323.27847201517665</v>
      </c>
      <c r="F365" s="15">
        <f t="shared" si="41"/>
        <v>54501.929451527249</v>
      </c>
      <c r="G365" s="16">
        <f t="shared" si="42"/>
        <v>182075.51038771908</v>
      </c>
    </row>
    <row r="366" spans="2:7">
      <c r="B366" s="14">
        <f t="shared" si="43"/>
        <v>0</v>
      </c>
      <c r="C366" s="15">
        <f t="shared" si="38"/>
        <v>0</v>
      </c>
      <c r="D366" s="15">
        <f t="shared" si="39"/>
        <v>325.20744161074646</v>
      </c>
      <c r="E366" s="15">
        <f t="shared" si="40"/>
        <v>-325.20744161074646</v>
      </c>
      <c r="F366" s="15">
        <f t="shared" si="41"/>
        <v>54827.136893137998</v>
      </c>
      <c r="G366" s="16">
        <f t="shared" si="42"/>
        <v>181750.30294610834</v>
      </c>
    </row>
    <row r="367" spans="2:7">
      <c r="B367" s="14">
        <f t="shared" si="43"/>
        <v>0</v>
      </c>
      <c r="C367" s="15">
        <f t="shared" si="38"/>
        <v>0</v>
      </c>
      <c r="D367" s="15">
        <f t="shared" si="39"/>
        <v>327.14792117070527</v>
      </c>
      <c r="E367" s="15">
        <f t="shared" si="40"/>
        <v>-327.14792117070527</v>
      </c>
      <c r="F367" s="15">
        <f t="shared" si="41"/>
        <v>55154.284814308703</v>
      </c>
      <c r="G367" s="16">
        <f t="shared" si="42"/>
        <v>181423.15502493762</v>
      </c>
    </row>
    <row r="368" spans="2:7">
      <c r="B368" s="14">
        <f t="shared" si="43"/>
        <v>0</v>
      </c>
      <c r="C368" s="15">
        <f t="shared" si="38"/>
        <v>0</v>
      </c>
      <c r="D368" s="15">
        <f t="shared" si="39"/>
        <v>329.09997937383406</v>
      </c>
      <c r="E368" s="15">
        <f t="shared" si="40"/>
        <v>-329.09997937383406</v>
      </c>
      <c r="F368" s="15">
        <f t="shared" si="41"/>
        <v>55483.38479368254</v>
      </c>
      <c r="G368" s="16">
        <f t="shared" si="42"/>
        <v>181094.05504556379</v>
      </c>
    </row>
    <row r="369" spans="2:7">
      <c r="B369" s="14">
        <f t="shared" si="43"/>
        <v>0</v>
      </c>
      <c r="C369" s="15">
        <f t="shared" si="38"/>
        <v>0</v>
      </c>
      <c r="D369" s="15">
        <f t="shared" si="39"/>
        <v>331.06368530871293</v>
      </c>
      <c r="E369" s="15">
        <f t="shared" si="40"/>
        <v>-331.06368530871293</v>
      </c>
      <c r="F369" s="15">
        <f t="shared" si="41"/>
        <v>55814.448478991253</v>
      </c>
      <c r="G369" s="16">
        <f t="shared" si="42"/>
        <v>180762.99136025508</v>
      </c>
    </row>
    <row r="370" spans="2:7">
      <c r="B370" s="14">
        <f t="shared" si="43"/>
        <v>0</v>
      </c>
      <c r="C370" s="15">
        <f t="shared" si="38"/>
        <v>0</v>
      </c>
      <c r="D370" s="15">
        <f t="shared" si="39"/>
        <v>333.03910847616663</v>
      </c>
      <c r="E370" s="15">
        <f t="shared" si="40"/>
        <v>-333.03910847616663</v>
      </c>
      <c r="F370" s="15">
        <f t="shared" si="41"/>
        <v>56147.487587467418</v>
      </c>
      <c r="G370" s="16">
        <f t="shared" si="42"/>
        <v>180429.95225177892</v>
      </c>
    </row>
    <row r="371" spans="2:7">
      <c r="B371" s="14">
        <f t="shared" si="43"/>
        <v>0</v>
      </c>
      <c r="C371" s="15">
        <f t="shared" si="38"/>
        <v>0</v>
      </c>
      <c r="D371" s="15">
        <f t="shared" si="39"/>
        <v>335.02631879172401</v>
      </c>
      <c r="E371" s="15">
        <f t="shared" si="40"/>
        <v>-335.02631879172401</v>
      </c>
      <c r="F371" s="15">
        <f t="shared" si="41"/>
        <v>56482.513906259141</v>
      </c>
      <c r="G371" s="16">
        <f t="shared" si="42"/>
        <v>180094.92593298719</v>
      </c>
    </row>
    <row r="372" spans="2:7">
      <c r="B372" s="14">
        <f t="shared" si="43"/>
        <v>0</v>
      </c>
      <c r="C372" s="15">
        <f t="shared" si="38"/>
        <v>0</v>
      </c>
      <c r="D372" s="15">
        <f t="shared" si="39"/>
        <v>337.025386588093</v>
      </c>
      <c r="E372" s="15">
        <f t="shared" si="40"/>
        <v>-337.025386588093</v>
      </c>
      <c r="F372" s="15">
        <f t="shared" si="41"/>
        <v>56819.539292847236</v>
      </c>
      <c r="G372" s="16">
        <f t="shared" si="42"/>
        <v>179757.90054639909</v>
      </c>
    </row>
    <row r="373" spans="2:7">
      <c r="B373" s="14">
        <f t="shared" si="43"/>
        <v>0</v>
      </c>
      <c r="C373" s="15">
        <f t="shared" si="38"/>
        <v>0</v>
      </c>
      <c r="D373" s="15">
        <f t="shared" si="39"/>
        <v>339.03638261764945</v>
      </c>
      <c r="E373" s="15">
        <f t="shared" si="40"/>
        <v>-339.03638261764945</v>
      </c>
      <c r="F373" s="15">
        <f t="shared" si="41"/>
        <v>57158.575675464883</v>
      </c>
      <c r="G373" s="16">
        <f t="shared" si="42"/>
        <v>179418.86416378143</v>
      </c>
    </row>
    <row r="374" spans="2:7">
      <c r="B374" s="14">
        <f t="shared" si="43"/>
        <v>0</v>
      </c>
      <c r="C374" s="15">
        <f t="shared" ref="C374:C437" si="44">+IF($D$8="D",IF(B374=0,0,$C$3*$C$7/(1-(1+$C$7)^-$C$4)),0)</f>
        <v>0</v>
      </c>
      <c r="D374" s="15">
        <f t="shared" ref="D374:D437" si="45">+IF($D$8="D",$C$7*F373,0)</f>
        <v>341.05937805494142</v>
      </c>
      <c r="E374" s="15">
        <f t="shared" ref="E374:E437" si="46">+C374-D374</f>
        <v>-341.05937805494142</v>
      </c>
      <c r="F374" s="15">
        <f t="shared" ref="F374:F437" si="47">+MAX($F$13*$C$9,F373-E374)</f>
        <v>57499.635053519822</v>
      </c>
      <c r="G374" s="16">
        <f t="shared" ref="G374:G437" si="48">+G373+E374</f>
        <v>179077.80478572648</v>
      </c>
    </row>
    <row r="375" spans="2:7">
      <c r="B375" s="14">
        <f t="shared" si="43"/>
        <v>0</v>
      </c>
      <c r="C375" s="15">
        <f t="shared" si="44"/>
        <v>0</v>
      </c>
      <c r="D375" s="15">
        <f t="shared" si="45"/>
        <v>343.09444449920818</v>
      </c>
      <c r="E375" s="15">
        <f t="shared" si="46"/>
        <v>-343.09444449920818</v>
      </c>
      <c r="F375" s="15">
        <f t="shared" si="47"/>
        <v>57842.729498019027</v>
      </c>
      <c r="G375" s="16">
        <f t="shared" si="48"/>
        <v>178734.71034122727</v>
      </c>
    </row>
    <row r="376" spans="2:7">
      <c r="B376" s="14">
        <f t="shared" si="43"/>
        <v>0</v>
      </c>
      <c r="C376" s="15">
        <f t="shared" si="44"/>
        <v>0</v>
      </c>
      <c r="D376" s="15">
        <f t="shared" si="45"/>
        <v>345.14165397691448</v>
      </c>
      <c r="E376" s="15">
        <f t="shared" si="46"/>
        <v>-345.14165397691448</v>
      </c>
      <c r="F376" s="15">
        <f t="shared" si="47"/>
        <v>58187.87115199594</v>
      </c>
      <c r="G376" s="16">
        <f t="shared" si="48"/>
        <v>178389.56868725034</v>
      </c>
    </row>
    <row r="377" spans="2:7">
      <c r="B377" s="14">
        <f t="shared" si="43"/>
        <v>0</v>
      </c>
      <c r="C377" s="15">
        <f t="shared" si="44"/>
        <v>0</v>
      </c>
      <c r="D377" s="15">
        <f t="shared" si="45"/>
        <v>347.20107894429952</v>
      </c>
      <c r="E377" s="15">
        <f t="shared" si="46"/>
        <v>-347.20107894429952</v>
      </c>
      <c r="F377" s="15">
        <f t="shared" si="47"/>
        <v>58535.072230940241</v>
      </c>
      <c r="G377" s="16">
        <f t="shared" si="48"/>
        <v>178042.36760830606</v>
      </c>
    </row>
    <row r="378" spans="2:7">
      <c r="B378" s="14">
        <f t="shared" si="43"/>
        <v>0</v>
      </c>
      <c r="C378" s="15">
        <f t="shared" si="44"/>
        <v>0</v>
      </c>
      <c r="D378" s="15">
        <f t="shared" si="45"/>
        <v>349.27279228994155</v>
      </c>
      <c r="E378" s="15">
        <f t="shared" si="46"/>
        <v>-349.27279228994155</v>
      </c>
      <c r="F378" s="15">
        <f t="shared" si="47"/>
        <v>58884.345023230184</v>
      </c>
      <c r="G378" s="16">
        <f t="shared" si="48"/>
        <v>177693.09481601612</v>
      </c>
    </row>
    <row r="379" spans="2:7">
      <c r="B379" s="14">
        <f t="shared" si="43"/>
        <v>0</v>
      </c>
      <c r="C379" s="15">
        <f t="shared" si="44"/>
        <v>0</v>
      </c>
      <c r="D379" s="15">
        <f t="shared" si="45"/>
        <v>351.35686733733729</v>
      </c>
      <c r="E379" s="15">
        <f t="shared" si="46"/>
        <v>-351.35686733733729</v>
      </c>
      <c r="F379" s="15">
        <f t="shared" si="47"/>
        <v>59235.701890567521</v>
      </c>
      <c r="G379" s="16">
        <f t="shared" si="48"/>
        <v>177341.73794867878</v>
      </c>
    </row>
    <row r="380" spans="2:7">
      <c r="B380" s="14">
        <f t="shared" si="43"/>
        <v>0</v>
      </c>
      <c r="C380" s="15">
        <f t="shared" si="44"/>
        <v>0</v>
      </c>
      <c r="D380" s="15">
        <f t="shared" si="45"/>
        <v>353.45337784749762</v>
      </c>
      <c r="E380" s="15">
        <f t="shared" si="46"/>
        <v>-353.45337784749762</v>
      </c>
      <c r="F380" s="15">
        <f t="shared" si="47"/>
        <v>59589.155268415016</v>
      </c>
      <c r="G380" s="16">
        <f t="shared" si="48"/>
        <v>176988.28457083128</v>
      </c>
    </row>
    <row r="381" spans="2:7">
      <c r="B381" s="14">
        <f t="shared" si="43"/>
        <v>0</v>
      </c>
      <c r="C381" s="15">
        <f t="shared" si="44"/>
        <v>0</v>
      </c>
      <c r="D381" s="15">
        <f t="shared" si="45"/>
        <v>355.5623980215575</v>
      </c>
      <c r="E381" s="15">
        <f t="shared" si="46"/>
        <v>-355.5623980215575</v>
      </c>
      <c r="F381" s="15">
        <f t="shared" si="47"/>
        <v>59944.717666436576</v>
      </c>
      <c r="G381" s="16">
        <f t="shared" si="48"/>
        <v>176632.72217280974</v>
      </c>
    </row>
    <row r="382" spans="2:7">
      <c r="B382" s="14">
        <f t="shared" si="43"/>
        <v>0</v>
      </c>
      <c r="C382" s="15">
        <f t="shared" si="44"/>
        <v>0</v>
      </c>
      <c r="D382" s="15">
        <f t="shared" si="45"/>
        <v>357.68400250340278</v>
      </c>
      <c r="E382" s="15">
        <f t="shared" si="46"/>
        <v>-357.68400250340278</v>
      </c>
      <c r="F382" s="15">
        <f t="shared" si="47"/>
        <v>60302.40166893998</v>
      </c>
      <c r="G382" s="16">
        <f t="shared" si="48"/>
        <v>176275.03817030633</v>
      </c>
    </row>
    <row r="383" spans="2:7">
      <c r="B383" s="14">
        <f t="shared" si="43"/>
        <v>0</v>
      </c>
      <c r="C383" s="15">
        <f t="shared" si="44"/>
        <v>0</v>
      </c>
      <c r="D383" s="15">
        <f t="shared" si="45"/>
        <v>359.81826638231144</v>
      </c>
      <c r="E383" s="15">
        <f t="shared" si="46"/>
        <v>-359.81826638231144</v>
      </c>
      <c r="F383" s="15">
        <f t="shared" si="47"/>
        <v>60662.21993532229</v>
      </c>
      <c r="G383" s="16">
        <f t="shared" si="48"/>
        <v>175915.21990392401</v>
      </c>
    </row>
    <row r="384" spans="2:7">
      <c r="B384" s="14">
        <f t="shared" si="43"/>
        <v>0</v>
      </c>
      <c r="C384" s="15">
        <f t="shared" si="44"/>
        <v>0</v>
      </c>
      <c r="D384" s="15">
        <f t="shared" si="45"/>
        <v>361.96526519561172</v>
      </c>
      <c r="E384" s="15">
        <f t="shared" si="46"/>
        <v>-361.96526519561172</v>
      </c>
      <c r="F384" s="15">
        <f t="shared" si="47"/>
        <v>61024.185200517903</v>
      </c>
      <c r="G384" s="16">
        <f t="shared" si="48"/>
        <v>175553.25463872839</v>
      </c>
    </row>
    <row r="385" spans="2:7">
      <c r="B385" s="14">
        <f t="shared" si="43"/>
        <v>0</v>
      </c>
      <c r="C385" s="15">
        <f t="shared" si="44"/>
        <v>0</v>
      </c>
      <c r="D385" s="15">
        <f t="shared" si="45"/>
        <v>364.12507493135536</v>
      </c>
      <c r="E385" s="15">
        <f t="shared" si="46"/>
        <v>-364.12507493135536</v>
      </c>
      <c r="F385" s="15">
        <f t="shared" si="47"/>
        <v>61388.310275449257</v>
      </c>
      <c r="G385" s="16">
        <f t="shared" si="48"/>
        <v>175189.12956379703</v>
      </c>
    </row>
    <row r="386" spans="2:7">
      <c r="B386" s="14">
        <f t="shared" si="43"/>
        <v>0</v>
      </c>
      <c r="C386" s="15">
        <f t="shared" si="44"/>
        <v>0</v>
      </c>
      <c r="D386" s="15">
        <f t="shared" si="45"/>
        <v>366.2977720310069</v>
      </c>
      <c r="E386" s="15">
        <f t="shared" si="46"/>
        <v>-366.2977720310069</v>
      </c>
      <c r="F386" s="15">
        <f t="shared" si="47"/>
        <v>61754.608047480266</v>
      </c>
      <c r="G386" s="16">
        <f t="shared" si="48"/>
        <v>174822.83179176602</v>
      </c>
    </row>
    <row r="387" spans="2:7">
      <c r="B387" s="14">
        <f t="shared" si="43"/>
        <v>0</v>
      </c>
      <c r="C387" s="15">
        <f t="shared" si="44"/>
        <v>0</v>
      </c>
      <c r="D387" s="15">
        <f t="shared" si="45"/>
        <v>368.48343339214944</v>
      </c>
      <c r="E387" s="15">
        <f t="shared" si="46"/>
        <v>-368.48343339214944</v>
      </c>
      <c r="F387" s="15">
        <f t="shared" si="47"/>
        <v>62123.091480872412</v>
      </c>
      <c r="G387" s="16">
        <f t="shared" si="48"/>
        <v>174454.34835837386</v>
      </c>
    </row>
    <row r="388" spans="2:7">
      <c r="B388" s="14">
        <f t="shared" si="43"/>
        <v>0</v>
      </c>
      <c r="C388" s="15">
        <f t="shared" si="44"/>
        <v>0</v>
      </c>
      <c r="D388" s="15">
        <f t="shared" si="45"/>
        <v>370.68213637120601</v>
      </c>
      <c r="E388" s="15">
        <f t="shared" si="46"/>
        <v>-370.68213637120601</v>
      </c>
      <c r="F388" s="15">
        <f t="shared" si="47"/>
        <v>62493.77361724362</v>
      </c>
      <c r="G388" s="16">
        <f t="shared" si="48"/>
        <v>174083.66622200265</v>
      </c>
    </row>
    <row r="389" spans="2:7">
      <c r="B389" s="14">
        <f t="shared" si="43"/>
        <v>0</v>
      </c>
      <c r="C389" s="15">
        <f t="shared" si="44"/>
        <v>0</v>
      </c>
      <c r="D389" s="15">
        <f t="shared" si="45"/>
        <v>372.89395878617756</v>
      </c>
      <c r="E389" s="15">
        <f t="shared" si="46"/>
        <v>-372.89395878617756</v>
      </c>
      <c r="F389" s="15">
        <f t="shared" si="47"/>
        <v>62866.667576029795</v>
      </c>
      <c r="G389" s="16">
        <f t="shared" si="48"/>
        <v>173710.77226321647</v>
      </c>
    </row>
    <row r="390" spans="2:7">
      <c r="B390" s="14">
        <f t="shared" si="43"/>
        <v>0</v>
      </c>
      <c r="C390" s="15">
        <f t="shared" si="44"/>
        <v>0</v>
      </c>
      <c r="D390" s="15">
        <f t="shared" si="45"/>
        <v>375.11897891939708</v>
      </c>
      <c r="E390" s="15">
        <f t="shared" si="46"/>
        <v>-375.11897891939708</v>
      </c>
      <c r="F390" s="15">
        <f t="shared" si="47"/>
        <v>63241.786554949191</v>
      </c>
      <c r="G390" s="16">
        <f t="shared" si="48"/>
        <v>173335.65328429706</v>
      </c>
    </row>
    <row r="391" spans="2:7">
      <c r="B391" s="14">
        <f t="shared" si="43"/>
        <v>0</v>
      </c>
      <c r="C391" s="15">
        <f t="shared" si="44"/>
        <v>0</v>
      </c>
      <c r="D391" s="15">
        <f t="shared" si="45"/>
        <v>377.35727552030011</v>
      </c>
      <c r="E391" s="15">
        <f t="shared" si="46"/>
        <v>-377.35727552030011</v>
      </c>
      <c r="F391" s="15">
        <f t="shared" si="47"/>
        <v>63619.143830469489</v>
      </c>
      <c r="G391" s="16">
        <f t="shared" si="48"/>
        <v>172958.29600877676</v>
      </c>
    </row>
    <row r="392" spans="2:7">
      <c r="B392" s="14">
        <f t="shared" si="43"/>
        <v>0</v>
      </c>
      <c r="C392" s="15">
        <f t="shared" si="44"/>
        <v>0</v>
      </c>
      <c r="D392" s="15">
        <f t="shared" si="45"/>
        <v>379.60892780821229</v>
      </c>
      <c r="E392" s="15">
        <f t="shared" si="46"/>
        <v>-379.60892780821229</v>
      </c>
      <c r="F392" s="15">
        <f t="shared" si="47"/>
        <v>63998.752758277704</v>
      </c>
      <c r="G392" s="16">
        <f t="shared" si="48"/>
        <v>172578.68708096855</v>
      </c>
    </row>
    <row r="393" spans="2:7">
      <c r="B393" s="14">
        <f t="shared" si="43"/>
        <v>0</v>
      </c>
      <c r="C393" s="15">
        <f t="shared" si="44"/>
        <v>0</v>
      </c>
      <c r="D393" s="15">
        <f t="shared" si="45"/>
        <v>381.87401547515265</v>
      </c>
      <c r="E393" s="15">
        <f t="shared" si="46"/>
        <v>-381.87401547515265</v>
      </c>
      <c r="F393" s="15">
        <f t="shared" si="47"/>
        <v>64380.626773752854</v>
      </c>
      <c r="G393" s="16">
        <f t="shared" si="48"/>
        <v>172196.81306549339</v>
      </c>
    </row>
    <row r="394" spans="2:7">
      <c r="B394" s="14">
        <f t="shared" si="43"/>
        <v>0</v>
      </c>
      <c r="C394" s="15">
        <f t="shared" si="44"/>
        <v>0</v>
      </c>
      <c r="D394" s="15">
        <f t="shared" si="45"/>
        <v>384.1526186886544</v>
      </c>
      <c r="E394" s="15">
        <f t="shared" si="46"/>
        <v>-384.1526186886544</v>
      </c>
      <c r="F394" s="15">
        <f t="shared" si="47"/>
        <v>64764.779392441509</v>
      </c>
      <c r="G394" s="16">
        <f t="shared" si="48"/>
        <v>171812.66044680474</v>
      </c>
    </row>
    <row r="395" spans="2:7">
      <c r="B395" s="14">
        <f t="shared" si="43"/>
        <v>0</v>
      </c>
      <c r="C395" s="15">
        <f t="shared" si="44"/>
        <v>0</v>
      </c>
      <c r="D395" s="15">
        <f t="shared" si="45"/>
        <v>386.44481809460228</v>
      </c>
      <c r="E395" s="15">
        <f t="shared" si="46"/>
        <v>-386.44481809460228</v>
      </c>
      <c r="F395" s="15">
        <f t="shared" si="47"/>
        <v>65151.224210536115</v>
      </c>
      <c r="G395" s="16">
        <f t="shared" si="48"/>
        <v>171426.21562871014</v>
      </c>
    </row>
    <row r="396" spans="2:7">
      <c r="B396" s="14">
        <f t="shared" si="43"/>
        <v>0</v>
      </c>
      <c r="C396" s="15">
        <f t="shared" si="44"/>
        <v>0</v>
      </c>
      <c r="D396" s="15">
        <f t="shared" si="45"/>
        <v>388.75069482008684</v>
      </c>
      <c r="E396" s="15">
        <f t="shared" si="46"/>
        <v>-388.75069482008684</v>
      </c>
      <c r="F396" s="15">
        <f t="shared" si="47"/>
        <v>65539.974905356197</v>
      </c>
      <c r="G396" s="16">
        <f t="shared" si="48"/>
        <v>171037.46493389006</v>
      </c>
    </row>
    <row r="397" spans="2:7">
      <c r="B397" s="14">
        <f t="shared" si="43"/>
        <v>0</v>
      </c>
      <c r="C397" s="15">
        <f t="shared" si="44"/>
        <v>0</v>
      </c>
      <c r="D397" s="15">
        <f t="shared" si="45"/>
        <v>391.07033047627544</v>
      </c>
      <c r="E397" s="15">
        <f t="shared" si="46"/>
        <v>-391.07033047627544</v>
      </c>
      <c r="F397" s="15">
        <f t="shared" si="47"/>
        <v>65931.045235832469</v>
      </c>
      <c r="G397" s="16">
        <f t="shared" si="48"/>
        <v>170646.39460341379</v>
      </c>
    </row>
    <row r="398" spans="2:7">
      <c r="B398" s="14">
        <f t="shared" si="43"/>
        <v>0</v>
      </c>
      <c r="C398" s="15">
        <f t="shared" si="44"/>
        <v>0</v>
      </c>
      <c r="D398" s="15">
        <f t="shared" si="45"/>
        <v>393.40380716130124</v>
      </c>
      <c r="E398" s="15">
        <f t="shared" si="46"/>
        <v>-393.40380716130124</v>
      </c>
      <c r="F398" s="15">
        <f t="shared" si="47"/>
        <v>66324.449042993772</v>
      </c>
      <c r="G398" s="16">
        <f t="shared" si="48"/>
        <v>170252.9907962525</v>
      </c>
    </row>
    <row r="399" spans="2:7">
      <c r="B399" s="14">
        <f t="shared" si="43"/>
        <v>0</v>
      </c>
      <c r="C399" s="15">
        <f t="shared" si="44"/>
        <v>0</v>
      </c>
      <c r="D399" s="15">
        <f t="shared" si="45"/>
        <v>395.75120746316833</v>
      </c>
      <c r="E399" s="15">
        <f t="shared" si="46"/>
        <v>-395.75120746316833</v>
      </c>
      <c r="F399" s="15">
        <f t="shared" si="47"/>
        <v>66720.200250456939</v>
      </c>
      <c r="G399" s="16">
        <f t="shared" si="48"/>
        <v>169857.23958878932</v>
      </c>
    </row>
    <row r="400" spans="2:7">
      <c r="B400" s="14">
        <f t="shared" si="43"/>
        <v>0</v>
      </c>
      <c r="C400" s="15">
        <f t="shared" si="44"/>
        <v>0</v>
      </c>
      <c r="D400" s="15">
        <f t="shared" si="45"/>
        <v>398.11261446267508</v>
      </c>
      <c r="E400" s="15">
        <f t="shared" si="46"/>
        <v>-398.11261446267508</v>
      </c>
      <c r="F400" s="15">
        <f t="shared" si="47"/>
        <v>67118.312864919615</v>
      </c>
      <c r="G400" s="16">
        <f t="shared" si="48"/>
        <v>169459.12697432665</v>
      </c>
    </row>
    <row r="401" spans="2:7">
      <c r="B401" s="14">
        <f t="shared" si="43"/>
        <v>0</v>
      </c>
      <c r="C401" s="15">
        <f t="shared" si="44"/>
        <v>0</v>
      </c>
      <c r="D401" s="15">
        <f t="shared" si="45"/>
        <v>400.48811173635454</v>
      </c>
      <c r="E401" s="15">
        <f t="shared" si="46"/>
        <v>-400.48811173635454</v>
      </c>
      <c r="F401" s="15">
        <f t="shared" si="47"/>
        <v>67518.80097665597</v>
      </c>
      <c r="G401" s="16">
        <f t="shared" si="48"/>
        <v>169058.63886259031</v>
      </c>
    </row>
    <row r="402" spans="2:7">
      <c r="B402" s="14">
        <f t="shared" si="43"/>
        <v>0</v>
      </c>
      <c r="C402" s="15">
        <f t="shared" si="44"/>
        <v>0</v>
      </c>
      <c r="D402" s="15">
        <f t="shared" si="45"/>
        <v>402.87778335943227</v>
      </c>
      <c r="E402" s="15">
        <f t="shared" si="46"/>
        <v>-402.87778335943227</v>
      </c>
      <c r="F402" s="15">
        <f t="shared" si="47"/>
        <v>67921.678760015406</v>
      </c>
      <c r="G402" s="16">
        <f t="shared" si="48"/>
        <v>168655.76107923087</v>
      </c>
    </row>
    <row r="403" spans="2:7">
      <c r="B403" s="14">
        <f t="shared" si="43"/>
        <v>0</v>
      </c>
      <c r="C403" s="15">
        <f t="shared" si="44"/>
        <v>0</v>
      </c>
      <c r="D403" s="15">
        <f t="shared" si="45"/>
        <v>405.2817139088022</v>
      </c>
      <c r="E403" s="15">
        <f t="shared" si="46"/>
        <v>-405.2817139088022</v>
      </c>
      <c r="F403" s="15">
        <f t="shared" si="47"/>
        <v>68326.960473924206</v>
      </c>
      <c r="G403" s="16">
        <f t="shared" si="48"/>
        <v>168250.47936532207</v>
      </c>
    </row>
    <row r="404" spans="2:7">
      <c r="B404" s="14">
        <f t="shared" si="43"/>
        <v>0</v>
      </c>
      <c r="C404" s="15">
        <f t="shared" si="44"/>
        <v>0</v>
      </c>
      <c r="D404" s="15">
        <f t="shared" si="45"/>
        <v>407.69998846601982</v>
      </c>
      <c r="E404" s="15">
        <f t="shared" si="46"/>
        <v>-407.69998846601982</v>
      </c>
      <c r="F404" s="15">
        <f t="shared" si="47"/>
        <v>68734.660462390224</v>
      </c>
      <c r="G404" s="16">
        <f t="shared" si="48"/>
        <v>167842.77937685605</v>
      </c>
    </row>
    <row r="405" spans="2:7">
      <c r="B405" s="14">
        <f t="shared" si="43"/>
        <v>0</v>
      </c>
      <c r="C405" s="15">
        <f t="shared" si="44"/>
        <v>0</v>
      </c>
      <c r="D405" s="15">
        <f t="shared" si="45"/>
        <v>410.13269262031372</v>
      </c>
      <c r="E405" s="15">
        <f t="shared" si="46"/>
        <v>-410.13269262031372</v>
      </c>
      <c r="F405" s="15">
        <f t="shared" si="47"/>
        <v>69144.793155010542</v>
      </c>
      <c r="G405" s="16">
        <f t="shared" si="48"/>
        <v>167432.64668423575</v>
      </c>
    </row>
    <row r="406" spans="2:7">
      <c r="B406" s="14">
        <f t="shared" si="43"/>
        <v>0</v>
      </c>
      <c r="C406" s="15">
        <f t="shared" si="44"/>
        <v>0</v>
      </c>
      <c r="D406" s="15">
        <f t="shared" si="45"/>
        <v>412.5799124716147</v>
      </c>
      <c r="E406" s="15">
        <f t="shared" si="46"/>
        <v>-412.5799124716147</v>
      </c>
      <c r="F406" s="15">
        <f t="shared" si="47"/>
        <v>69557.373067482156</v>
      </c>
      <c r="G406" s="16">
        <f t="shared" si="48"/>
        <v>167020.06677176413</v>
      </c>
    </row>
    <row r="407" spans="2:7">
      <c r="B407" s="14">
        <f t="shared" si="43"/>
        <v>0</v>
      </c>
      <c r="C407" s="15">
        <f t="shared" si="44"/>
        <v>0</v>
      </c>
      <c r="D407" s="15">
        <f t="shared" si="45"/>
        <v>415.04173463360274</v>
      </c>
      <c r="E407" s="15">
        <f t="shared" si="46"/>
        <v>-415.04173463360274</v>
      </c>
      <c r="F407" s="15">
        <f t="shared" si="47"/>
        <v>69972.41480211576</v>
      </c>
      <c r="G407" s="16">
        <f t="shared" si="48"/>
        <v>166605.02503713054</v>
      </c>
    </row>
    <row r="408" spans="2:7">
      <c r="B408" s="14">
        <f t="shared" ref="B408:B471" si="49">+IF(B407=0,0,IF(B407+1&lt;=$C$4,B407+1,0))</f>
        <v>0</v>
      </c>
      <c r="C408" s="15">
        <f t="shared" si="44"/>
        <v>0</v>
      </c>
      <c r="D408" s="15">
        <f t="shared" si="45"/>
        <v>417.51824623677311</v>
      </c>
      <c r="E408" s="15">
        <f t="shared" si="46"/>
        <v>-417.51824623677311</v>
      </c>
      <c r="F408" s="15">
        <f t="shared" si="47"/>
        <v>70389.933048352526</v>
      </c>
      <c r="G408" s="16">
        <f t="shared" si="48"/>
        <v>166187.50679089376</v>
      </c>
    </row>
    <row r="409" spans="2:7">
      <c r="B409" s="14">
        <f t="shared" si="49"/>
        <v>0</v>
      </c>
      <c r="C409" s="15">
        <f t="shared" si="44"/>
        <v>0</v>
      </c>
      <c r="D409" s="15">
        <f t="shared" si="45"/>
        <v>420.00953493151968</v>
      </c>
      <c r="E409" s="15">
        <f t="shared" si="46"/>
        <v>-420.00953493151968</v>
      </c>
      <c r="F409" s="15">
        <f t="shared" si="47"/>
        <v>70809.94258328405</v>
      </c>
      <c r="G409" s="16">
        <f t="shared" si="48"/>
        <v>165767.49725596225</v>
      </c>
    </row>
    <row r="410" spans="2:7">
      <c r="B410" s="14">
        <f t="shared" si="49"/>
        <v>0</v>
      </c>
      <c r="C410" s="15">
        <f t="shared" si="44"/>
        <v>0</v>
      </c>
      <c r="D410" s="15">
        <f t="shared" si="45"/>
        <v>422.5156888912374</v>
      </c>
      <c r="E410" s="15">
        <f t="shared" si="46"/>
        <v>-422.5156888912374</v>
      </c>
      <c r="F410" s="15">
        <f t="shared" si="47"/>
        <v>71232.458272175281</v>
      </c>
      <c r="G410" s="16">
        <f t="shared" si="48"/>
        <v>165344.98156707102</v>
      </c>
    </row>
    <row r="411" spans="2:7">
      <c r="B411" s="14">
        <f t="shared" si="49"/>
        <v>0</v>
      </c>
      <c r="C411" s="15">
        <f t="shared" si="44"/>
        <v>0</v>
      </c>
      <c r="D411" s="15">
        <f t="shared" si="45"/>
        <v>425.03679681544259</v>
      </c>
      <c r="E411" s="15">
        <f t="shared" si="46"/>
        <v>-425.03679681544259</v>
      </c>
      <c r="F411" s="15">
        <f t="shared" si="47"/>
        <v>71657.495068990727</v>
      </c>
      <c r="G411" s="16">
        <f t="shared" si="48"/>
        <v>164919.94477025559</v>
      </c>
    </row>
    <row r="412" spans="2:7">
      <c r="B412" s="14">
        <f t="shared" si="49"/>
        <v>0</v>
      </c>
      <c r="C412" s="15">
        <f t="shared" si="44"/>
        <v>0</v>
      </c>
      <c r="D412" s="15">
        <f t="shared" si="45"/>
        <v>427.57294793291288</v>
      </c>
      <c r="E412" s="15">
        <f t="shared" si="46"/>
        <v>-427.57294793291288</v>
      </c>
      <c r="F412" s="15">
        <f t="shared" si="47"/>
        <v>72085.068016923644</v>
      </c>
      <c r="G412" s="16">
        <f t="shared" si="48"/>
        <v>164492.37182232269</v>
      </c>
    </row>
    <row r="413" spans="2:7">
      <c r="B413" s="14">
        <f t="shared" si="49"/>
        <v>0</v>
      </c>
      <c r="C413" s="15">
        <f t="shared" si="44"/>
        <v>0</v>
      </c>
      <c r="D413" s="15">
        <f t="shared" si="45"/>
        <v>430.12423200484466</v>
      </c>
      <c r="E413" s="15">
        <f t="shared" si="46"/>
        <v>-430.12423200484466</v>
      </c>
      <c r="F413" s="15">
        <f t="shared" si="47"/>
        <v>72515.192248928492</v>
      </c>
      <c r="G413" s="16">
        <f t="shared" si="48"/>
        <v>164062.24759031786</v>
      </c>
    </row>
    <row r="414" spans="2:7">
      <c r="B414" s="14">
        <f t="shared" si="49"/>
        <v>0</v>
      </c>
      <c r="C414" s="15">
        <f t="shared" si="44"/>
        <v>0</v>
      </c>
      <c r="D414" s="15">
        <f t="shared" si="45"/>
        <v>432.69073932803013</v>
      </c>
      <c r="E414" s="15">
        <f t="shared" si="46"/>
        <v>-432.69073932803013</v>
      </c>
      <c r="F414" s="15">
        <f t="shared" si="47"/>
        <v>72947.882988256519</v>
      </c>
      <c r="G414" s="16">
        <f t="shared" si="48"/>
        <v>163629.55685098981</v>
      </c>
    </row>
    <row r="415" spans="2:7">
      <c r="B415" s="14">
        <f t="shared" si="49"/>
        <v>0</v>
      </c>
      <c r="C415" s="15">
        <f t="shared" si="44"/>
        <v>0</v>
      </c>
      <c r="D415" s="15">
        <f t="shared" si="45"/>
        <v>435.27256073805336</v>
      </c>
      <c r="E415" s="15">
        <f t="shared" si="46"/>
        <v>-435.27256073805336</v>
      </c>
      <c r="F415" s="15">
        <f t="shared" si="47"/>
        <v>73383.155548994575</v>
      </c>
      <c r="G415" s="16">
        <f t="shared" si="48"/>
        <v>163194.28429025176</v>
      </c>
    </row>
    <row r="416" spans="2:7">
      <c r="B416" s="14">
        <f t="shared" si="49"/>
        <v>0</v>
      </c>
      <c r="C416" s="15">
        <f t="shared" si="44"/>
        <v>0</v>
      </c>
      <c r="D416" s="15">
        <f t="shared" si="45"/>
        <v>437.86978761250515</v>
      </c>
      <c r="E416" s="15">
        <f t="shared" si="46"/>
        <v>-437.86978761250515</v>
      </c>
      <c r="F416" s="15">
        <f t="shared" si="47"/>
        <v>73821.025336607083</v>
      </c>
      <c r="G416" s="16">
        <f t="shared" si="48"/>
        <v>162756.41450263927</v>
      </c>
    </row>
    <row r="417" spans="2:7">
      <c r="B417" s="14">
        <f t="shared" si="49"/>
        <v>0</v>
      </c>
      <c r="C417" s="15">
        <f t="shared" si="44"/>
        <v>0</v>
      </c>
      <c r="D417" s="15">
        <f t="shared" si="45"/>
        <v>440.48251187421687</v>
      </c>
      <c r="E417" s="15">
        <f t="shared" si="46"/>
        <v>-440.48251187421687</v>
      </c>
      <c r="F417" s="15">
        <f t="shared" si="47"/>
        <v>74261.507848481298</v>
      </c>
      <c r="G417" s="16">
        <f t="shared" si="48"/>
        <v>162315.93199076504</v>
      </c>
    </row>
    <row r="418" spans="2:7">
      <c r="B418" s="14">
        <f t="shared" si="49"/>
        <v>0</v>
      </c>
      <c r="C418" s="15">
        <f t="shared" si="44"/>
        <v>0</v>
      </c>
      <c r="D418" s="15">
        <f t="shared" si="45"/>
        <v>443.11082599451402</v>
      </c>
      <c r="E418" s="15">
        <f t="shared" si="46"/>
        <v>-443.11082599451402</v>
      </c>
      <c r="F418" s="15">
        <f t="shared" si="47"/>
        <v>74704.618674475816</v>
      </c>
      <c r="G418" s="16">
        <f t="shared" si="48"/>
        <v>161872.82116477052</v>
      </c>
    </row>
    <row r="419" spans="2:7">
      <c r="B419" s="14">
        <f t="shared" si="49"/>
        <v>0</v>
      </c>
      <c r="C419" s="15">
        <f t="shared" si="44"/>
        <v>0</v>
      </c>
      <c r="D419" s="15">
        <f t="shared" si="45"/>
        <v>445.75482299648922</v>
      </c>
      <c r="E419" s="15">
        <f t="shared" si="46"/>
        <v>-445.75482299648922</v>
      </c>
      <c r="F419" s="15">
        <f t="shared" si="47"/>
        <v>75150.373497472305</v>
      </c>
      <c r="G419" s="16">
        <f t="shared" si="48"/>
        <v>161427.06634177401</v>
      </c>
    </row>
    <row r="420" spans="2:7">
      <c r="B420" s="14">
        <f t="shared" si="49"/>
        <v>0</v>
      </c>
      <c r="C420" s="15">
        <f t="shared" si="44"/>
        <v>0</v>
      </c>
      <c r="D420" s="15">
        <f t="shared" si="45"/>
        <v>448.41459645829417</v>
      </c>
      <c r="E420" s="15">
        <f t="shared" si="46"/>
        <v>-448.41459645829417</v>
      </c>
      <c r="F420" s="15">
        <f t="shared" si="47"/>
        <v>75598.788093930605</v>
      </c>
      <c r="G420" s="16">
        <f t="shared" si="48"/>
        <v>160978.65174531573</v>
      </c>
    </row>
    <row r="421" spans="2:7">
      <c r="B421" s="14">
        <f t="shared" si="49"/>
        <v>0</v>
      </c>
      <c r="C421" s="15">
        <f t="shared" si="44"/>
        <v>0</v>
      </c>
      <c r="D421" s="15">
        <f t="shared" si="45"/>
        <v>451.09024051645207</v>
      </c>
      <c r="E421" s="15">
        <f t="shared" si="46"/>
        <v>-451.09024051645207</v>
      </c>
      <c r="F421" s="15">
        <f t="shared" si="47"/>
        <v>76049.878334447058</v>
      </c>
      <c r="G421" s="16">
        <f t="shared" si="48"/>
        <v>160527.56150479929</v>
      </c>
    </row>
    <row r="422" spans="2:7">
      <c r="B422" s="14">
        <f t="shared" si="49"/>
        <v>0</v>
      </c>
      <c r="C422" s="15">
        <f t="shared" si="44"/>
        <v>0</v>
      </c>
      <c r="D422" s="15">
        <f t="shared" si="45"/>
        <v>453.78184986918887</v>
      </c>
      <c r="E422" s="15">
        <f t="shared" si="46"/>
        <v>-453.78184986918887</v>
      </c>
      <c r="F422" s="15">
        <f t="shared" si="47"/>
        <v>76503.66018431625</v>
      </c>
      <c r="G422" s="16">
        <f t="shared" si="48"/>
        <v>160073.77965493011</v>
      </c>
    </row>
    <row r="423" spans="2:7">
      <c r="B423" s="14">
        <f t="shared" si="49"/>
        <v>0</v>
      </c>
      <c r="C423" s="15">
        <f t="shared" si="44"/>
        <v>0</v>
      </c>
      <c r="D423" s="15">
        <f t="shared" si="45"/>
        <v>456.48951977978533</v>
      </c>
      <c r="E423" s="15">
        <f t="shared" si="46"/>
        <v>-456.48951977978533</v>
      </c>
      <c r="F423" s="15">
        <f t="shared" si="47"/>
        <v>76960.149704096038</v>
      </c>
      <c r="G423" s="16">
        <f t="shared" si="48"/>
        <v>159617.29013515034</v>
      </c>
    </row>
    <row r="424" spans="2:7">
      <c r="B424" s="14">
        <f t="shared" si="49"/>
        <v>0</v>
      </c>
      <c r="C424" s="15">
        <f t="shared" si="44"/>
        <v>0</v>
      </c>
      <c r="D424" s="15">
        <f t="shared" si="45"/>
        <v>459.21334607994845</v>
      </c>
      <c r="E424" s="15">
        <f t="shared" si="46"/>
        <v>-459.21334607994845</v>
      </c>
      <c r="F424" s="15">
        <f t="shared" si="47"/>
        <v>77419.363050175991</v>
      </c>
      <c r="G424" s="16">
        <f t="shared" si="48"/>
        <v>159158.07678907039</v>
      </c>
    </row>
    <row r="425" spans="2:7">
      <c r="B425" s="14">
        <f t="shared" si="49"/>
        <v>0</v>
      </c>
      <c r="C425" s="15">
        <f t="shared" si="44"/>
        <v>0</v>
      </c>
      <c r="D425" s="15">
        <f t="shared" si="45"/>
        <v>461.95342517320313</v>
      </c>
      <c r="E425" s="15">
        <f t="shared" si="46"/>
        <v>-461.95342517320313</v>
      </c>
      <c r="F425" s="15">
        <f t="shared" si="47"/>
        <v>77881.316475349187</v>
      </c>
      <c r="G425" s="16">
        <f t="shared" si="48"/>
        <v>158696.12336389718</v>
      </c>
    </row>
    <row r="426" spans="2:7">
      <c r="B426" s="14">
        <f t="shared" si="49"/>
        <v>0</v>
      </c>
      <c r="C426" s="15">
        <f t="shared" si="44"/>
        <v>0</v>
      </c>
      <c r="D426" s="15">
        <f t="shared" si="45"/>
        <v>464.70985403830429</v>
      </c>
      <c r="E426" s="15">
        <f t="shared" si="46"/>
        <v>-464.70985403830429</v>
      </c>
      <c r="F426" s="15">
        <f t="shared" si="47"/>
        <v>78346.026329387489</v>
      </c>
      <c r="G426" s="16">
        <f t="shared" si="48"/>
        <v>158231.41350985886</v>
      </c>
    </row>
    <row r="427" spans="2:7">
      <c r="B427" s="14">
        <f t="shared" si="49"/>
        <v>0</v>
      </c>
      <c r="C427" s="15">
        <f t="shared" si="44"/>
        <v>0</v>
      </c>
      <c r="D427" s="15">
        <f t="shared" si="45"/>
        <v>467.48273023266927</v>
      </c>
      <c r="E427" s="15">
        <f t="shared" si="46"/>
        <v>-467.48273023266927</v>
      </c>
      <c r="F427" s="15">
        <f t="shared" si="47"/>
        <v>78813.509059620163</v>
      </c>
      <c r="G427" s="16">
        <f t="shared" si="48"/>
        <v>157763.93077962619</v>
      </c>
    </row>
    <row r="428" spans="2:7">
      <c r="B428" s="14">
        <f t="shared" si="49"/>
        <v>0</v>
      </c>
      <c r="C428" s="15">
        <f t="shared" si="44"/>
        <v>0</v>
      </c>
      <c r="D428" s="15">
        <f t="shared" si="45"/>
        <v>470.27215189583046</v>
      </c>
      <c r="E428" s="15">
        <f t="shared" si="46"/>
        <v>-470.27215189583046</v>
      </c>
      <c r="F428" s="15">
        <f t="shared" si="47"/>
        <v>79283.78121151599</v>
      </c>
      <c r="G428" s="16">
        <f t="shared" si="48"/>
        <v>157293.65862773036</v>
      </c>
    </row>
    <row r="429" spans="2:7">
      <c r="B429" s="14">
        <f t="shared" si="49"/>
        <v>0</v>
      </c>
      <c r="C429" s="15">
        <f t="shared" si="44"/>
        <v>0</v>
      </c>
      <c r="D429" s="15">
        <f t="shared" si="45"/>
        <v>473.07821775290881</v>
      </c>
      <c r="E429" s="15">
        <f t="shared" si="46"/>
        <v>-473.07821775290881</v>
      </c>
      <c r="F429" s="15">
        <f t="shared" si="47"/>
        <v>79756.859429268894</v>
      </c>
      <c r="G429" s="16">
        <f t="shared" si="48"/>
        <v>156820.58040997744</v>
      </c>
    </row>
    <row r="430" spans="2:7">
      <c r="B430" s="14">
        <f t="shared" si="49"/>
        <v>0</v>
      </c>
      <c r="C430" s="15">
        <f t="shared" si="44"/>
        <v>0</v>
      </c>
      <c r="D430" s="15">
        <f t="shared" si="45"/>
        <v>475.90102711810795</v>
      </c>
      <c r="E430" s="15">
        <f t="shared" si="46"/>
        <v>-475.90102711810795</v>
      </c>
      <c r="F430" s="15">
        <f t="shared" si="47"/>
        <v>80232.760456386997</v>
      </c>
      <c r="G430" s="16">
        <f t="shared" si="48"/>
        <v>156344.67938285932</v>
      </c>
    </row>
    <row r="431" spans="2:7">
      <c r="B431" s="14">
        <f t="shared" si="49"/>
        <v>0</v>
      </c>
      <c r="C431" s="15">
        <f t="shared" si="44"/>
        <v>0</v>
      </c>
      <c r="D431" s="15">
        <f t="shared" si="45"/>
        <v>478.74067989822925</v>
      </c>
      <c r="E431" s="15">
        <f t="shared" si="46"/>
        <v>-478.74067989822925</v>
      </c>
      <c r="F431" s="15">
        <f t="shared" si="47"/>
        <v>80711.501136285224</v>
      </c>
      <c r="G431" s="16">
        <f t="shared" si="48"/>
        <v>155865.93870296108</v>
      </c>
    </row>
    <row r="432" spans="2:7">
      <c r="B432" s="14">
        <f t="shared" si="49"/>
        <v>0</v>
      </c>
      <c r="C432" s="15">
        <f t="shared" si="44"/>
        <v>0</v>
      </c>
      <c r="D432" s="15">
        <f t="shared" si="45"/>
        <v>481.59727659620779</v>
      </c>
      <c r="E432" s="15">
        <f t="shared" si="46"/>
        <v>-481.59727659620779</v>
      </c>
      <c r="F432" s="15">
        <f t="shared" si="47"/>
        <v>81193.098412881431</v>
      </c>
      <c r="G432" s="16">
        <f t="shared" si="48"/>
        <v>155384.34142636487</v>
      </c>
    </row>
    <row r="433" spans="2:7">
      <c r="B433" s="14">
        <f t="shared" si="49"/>
        <v>0</v>
      </c>
      <c r="C433" s="15">
        <f t="shared" si="44"/>
        <v>0</v>
      </c>
      <c r="D433" s="15">
        <f t="shared" si="45"/>
        <v>484.47091831466929</v>
      </c>
      <c r="E433" s="15">
        <f t="shared" si="46"/>
        <v>-484.47091831466929</v>
      </c>
      <c r="F433" s="15">
        <f t="shared" si="47"/>
        <v>81677.569331196093</v>
      </c>
      <c r="G433" s="16">
        <f t="shared" si="48"/>
        <v>154899.8705080502</v>
      </c>
    </row>
    <row r="434" spans="2:7">
      <c r="B434" s="14">
        <f t="shared" si="49"/>
        <v>0</v>
      </c>
      <c r="C434" s="15">
        <f t="shared" si="44"/>
        <v>0</v>
      </c>
      <c r="D434" s="15">
        <f t="shared" si="45"/>
        <v>487.36170675950859</v>
      </c>
      <c r="E434" s="15">
        <f t="shared" si="46"/>
        <v>-487.36170675950859</v>
      </c>
      <c r="F434" s="15">
        <f t="shared" si="47"/>
        <v>82164.931037955597</v>
      </c>
      <c r="G434" s="16">
        <f t="shared" si="48"/>
        <v>154412.50880129068</v>
      </c>
    </row>
    <row r="435" spans="2:7">
      <c r="B435" s="14">
        <f t="shared" si="49"/>
        <v>0</v>
      </c>
      <c r="C435" s="15">
        <f t="shared" si="44"/>
        <v>0</v>
      </c>
      <c r="D435" s="15">
        <f t="shared" si="45"/>
        <v>490.26974424348913</v>
      </c>
      <c r="E435" s="15">
        <f t="shared" si="46"/>
        <v>-490.26974424348913</v>
      </c>
      <c r="F435" s="15">
        <f t="shared" si="47"/>
        <v>82655.200782199085</v>
      </c>
      <c r="G435" s="16">
        <f t="shared" si="48"/>
        <v>153922.23905704718</v>
      </c>
    </row>
    <row r="436" spans="2:7">
      <c r="B436" s="14">
        <f t="shared" si="49"/>
        <v>0</v>
      </c>
      <c r="C436" s="15">
        <f t="shared" si="44"/>
        <v>0</v>
      </c>
      <c r="D436" s="15">
        <f t="shared" si="45"/>
        <v>493.19513368986424</v>
      </c>
      <c r="E436" s="15">
        <f t="shared" si="46"/>
        <v>-493.19513368986424</v>
      </c>
      <c r="F436" s="15">
        <f t="shared" si="47"/>
        <v>83148.395915888948</v>
      </c>
      <c r="G436" s="16">
        <f t="shared" si="48"/>
        <v>153429.0439233573</v>
      </c>
    </row>
    <row r="437" spans="2:7">
      <c r="B437" s="14">
        <f t="shared" si="49"/>
        <v>0</v>
      </c>
      <c r="C437" s="15">
        <f t="shared" si="44"/>
        <v>0</v>
      </c>
      <c r="D437" s="15">
        <f t="shared" si="45"/>
        <v>496.13797863601974</v>
      </c>
      <c r="E437" s="15">
        <f t="shared" si="46"/>
        <v>-496.13797863601974</v>
      </c>
      <c r="F437" s="15">
        <f t="shared" si="47"/>
        <v>83644.533894524968</v>
      </c>
      <c r="G437" s="16">
        <f t="shared" si="48"/>
        <v>152932.90594472128</v>
      </c>
    </row>
    <row r="438" spans="2:7">
      <c r="B438" s="14">
        <f t="shared" si="49"/>
        <v>0</v>
      </c>
      <c r="C438" s="15">
        <f t="shared" ref="C438:C501" si="50">+IF($D$8="D",IF(B438=0,0,$C$3*$C$7/(1-(1+$C$7)^-$C$4)),0)</f>
        <v>0</v>
      </c>
      <c r="D438" s="15">
        <f t="shared" ref="D438:D501" si="51">+IF($D$8="D",$C$7*F437,0)</f>
        <v>499.09838323713842</v>
      </c>
      <c r="E438" s="15">
        <f t="shared" ref="E438:E501" si="52">+C438-D438</f>
        <v>-499.09838323713842</v>
      </c>
      <c r="F438" s="15">
        <f t="shared" ref="F438:F501" si="53">+MAX($F$13*$C$9,F437-E438)</f>
        <v>84143.63227776211</v>
      </c>
      <c r="G438" s="16">
        <f t="shared" ref="G438:G501" si="54">+G437+E438</f>
        <v>152433.80756148414</v>
      </c>
    </row>
    <row r="439" spans="2:7">
      <c r="B439" s="14">
        <f t="shared" si="49"/>
        <v>0</v>
      </c>
      <c r="C439" s="15">
        <f t="shared" si="50"/>
        <v>0</v>
      </c>
      <c r="D439" s="15">
        <f t="shared" si="51"/>
        <v>502.07645226988649</v>
      </c>
      <c r="E439" s="15">
        <f t="shared" si="52"/>
        <v>-502.07645226988649</v>
      </c>
      <c r="F439" s="15">
        <f t="shared" si="53"/>
        <v>84645.708730031998</v>
      </c>
      <c r="G439" s="16">
        <f t="shared" si="54"/>
        <v>151931.73110921425</v>
      </c>
    </row>
    <row r="440" spans="2:7">
      <c r="B440" s="14">
        <f t="shared" si="49"/>
        <v>0</v>
      </c>
      <c r="C440" s="15">
        <f t="shared" si="50"/>
        <v>0</v>
      </c>
      <c r="D440" s="15">
        <f t="shared" si="51"/>
        <v>505.07229113612158</v>
      </c>
      <c r="E440" s="15">
        <f t="shared" si="52"/>
        <v>-505.07229113612158</v>
      </c>
      <c r="F440" s="15">
        <f t="shared" si="53"/>
        <v>85150.781021168121</v>
      </c>
      <c r="G440" s="16">
        <f t="shared" si="54"/>
        <v>151426.65881807814</v>
      </c>
    </row>
    <row r="441" spans="2:7">
      <c r="B441" s="14">
        <f t="shared" si="49"/>
        <v>0</v>
      </c>
      <c r="C441" s="15">
        <f t="shared" si="50"/>
        <v>0</v>
      </c>
      <c r="D441" s="15">
        <f t="shared" si="51"/>
        <v>508.08600586662374</v>
      </c>
      <c r="E441" s="15">
        <f t="shared" si="52"/>
        <v>-508.08600586662374</v>
      </c>
      <c r="F441" s="15">
        <f t="shared" si="53"/>
        <v>85658.86702703475</v>
      </c>
      <c r="G441" s="16">
        <f t="shared" si="54"/>
        <v>150918.57281221153</v>
      </c>
    </row>
    <row r="442" spans="2:7">
      <c r="B442" s="14">
        <f t="shared" si="49"/>
        <v>0</v>
      </c>
      <c r="C442" s="15">
        <f t="shared" si="50"/>
        <v>0</v>
      </c>
      <c r="D442" s="15">
        <f t="shared" si="51"/>
        <v>511.11770312484765</v>
      </c>
      <c r="E442" s="15">
        <f t="shared" si="52"/>
        <v>-511.11770312484765</v>
      </c>
      <c r="F442" s="15">
        <f t="shared" si="53"/>
        <v>86169.984730159602</v>
      </c>
      <c r="G442" s="16">
        <f t="shared" si="54"/>
        <v>150407.45510908667</v>
      </c>
    </row>
    <row r="443" spans="2:7">
      <c r="B443" s="14">
        <f t="shared" si="49"/>
        <v>0</v>
      </c>
      <c r="C443" s="15">
        <f t="shared" si="50"/>
        <v>0</v>
      </c>
      <c r="D443" s="15">
        <f t="shared" si="51"/>
        <v>514.16749021069802</v>
      </c>
      <c r="E443" s="15">
        <f t="shared" si="52"/>
        <v>-514.16749021069802</v>
      </c>
      <c r="F443" s="15">
        <f t="shared" si="53"/>
        <v>86684.152220370306</v>
      </c>
      <c r="G443" s="16">
        <f t="shared" si="54"/>
        <v>149893.28761887597</v>
      </c>
    </row>
    <row r="444" spans="2:7">
      <c r="B444" s="14">
        <f t="shared" si="49"/>
        <v>0</v>
      </c>
      <c r="C444" s="15">
        <f t="shared" si="50"/>
        <v>0</v>
      </c>
      <c r="D444" s="15">
        <f t="shared" si="51"/>
        <v>517.23547506432703</v>
      </c>
      <c r="E444" s="15">
        <f t="shared" si="52"/>
        <v>-517.23547506432703</v>
      </c>
      <c r="F444" s="15">
        <f t="shared" si="53"/>
        <v>87201.387695434634</v>
      </c>
      <c r="G444" s="16">
        <f t="shared" si="54"/>
        <v>149376.05214381166</v>
      </c>
    </row>
    <row r="445" spans="2:7">
      <c r="B445" s="14">
        <f t="shared" si="49"/>
        <v>0</v>
      </c>
      <c r="C445" s="15">
        <f t="shared" si="50"/>
        <v>0</v>
      </c>
      <c r="D445" s="15">
        <f t="shared" si="51"/>
        <v>520.32176626995465</v>
      </c>
      <c r="E445" s="15">
        <f t="shared" si="52"/>
        <v>-520.32176626995465</v>
      </c>
      <c r="F445" s="15">
        <f t="shared" si="53"/>
        <v>87721.709461704595</v>
      </c>
      <c r="G445" s="16">
        <f t="shared" si="54"/>
        <v>148855.73037754171</v>
      </c>
    </row>
    <row r="446" spans="2:7">
      <c r="B446" s="14">
        <f t="shared" si="49"/>
        <v>0</v>
      </c>
      <c r="C446" s="15">
        <f t="shared" si="50"/>
        <v>0</v>
      </c>
      <c r="D446" s="15">
        <f t="shared" si="51"/>
        <v>523.42647305971218</v>
      </c>
      <c r="E446" s="15">
        <f t="shared" si="52"/>
        <v>-523.42647305971218</v>
      </c>
      <c r="F446" s="15">
        <f t="shared" si="53"/>
        <v>88245.135934764301</v>
      </c>
      <c r="G446" s="16">
        <f t="shared" si="54"/>
        <v>148332.30390448199</v>
      </c>
    </row>
    <row r="447" spans="2:7">
      <c r="B447" s="14">
        <f t="shared" si="49"/>
        <v>0</v>
      </c>
      <c r="C447" s="15">
        <f t="shared" si="50"/>
        <v>0</v>
      </c>
      <c r="D447" s="15">
        <f t="shared" si="51"/>
        <v>526.54970531750723</v>
      </c>
      <c r="E447" s="15">
        <f t="shared" si="52"/>
        <v>-526.54970531750723</v>
      </c>
      <c r="F447" s="15">
        <f t="shared" si="53"/>
        <v>88771.685640081807</v>
      </c>
      <c r="G447" s="16">
        <f t="shared" si="54"/>
        <v>147805.75419916448</v>
      </c>
    </row>
    <row r="448" spans="2:7">
      <c r="B448" s="14">
        <f t="shared" si="49"/>
        <v>0</v>
      </c>
      <c r="C448" s="15">
        <f t="shared" si="50"/>
        <v>0</v>
      </c>
      <c r="D448" s="15">
        <f t="shared" si="51"/>
        <v>529.6915735829142</v>
      </c>
      <c r="E448" s="15">
        <f t="shared" si="52"/>
        <v>-529.6915735829142</v>
      </c>
      <c r="F448" s="15">
        <f t="shared" si="53"/>
        <v>89301.377213664717</v>
      </c>
      <c r="G448" s="16">
        <f t="shared" si="54"/>
        <v>147276.06262558157</v>
      </c>
    </row>
    <row r="449" spans="2:7">
      <c r="B449" s="14">
        <f t="shared" si="49"/>
        <v>0</v>
      </c>
      <c r="C449" s="15">
        <f t="shared" si="50"/>
        <v>0</v>
      </c>
      <c r="D449" s="15">
        <f t="shared" si="51"/>
        <v>532.85218905508509</v>
      </c>
      <c r="E449" s="15">
        <f t="shared" si="52"/>
        <v>-532.85218905508509</v>
      </c>
      <c r="F449" s="15">
        <f t="shared" si="53"/>
        <v>89834.229402719808</v>
      </c>
      <c r="G449" s="16">
        <f t="shared" si="54"/>
        <v>146743.21043652648</v>
      </c>
    </row>
    <row r="450" spans="2:7">
      <c r="B450" s="14">
        <f t="shared" si="49"/>
        <v>0</v>
      </c>
      <c r="C450" s="15">
        <f t="shared" si="50"/>
        <v>0</v>
      </c>
      <c r="D450" s="15">
        <f t="shared" si="51"/>
        <v>536.0316635966866</v>
      </c>
      <c r="E450" s="15">
        <f t="shared" si="52"/>
        <v>-536.0316635966866</v>
      </c>
      <c r="F450" s="15">
        <f t="shared" si="53"/>
        <v>90370.261066316496</v>
      </c>
      <c r="G450" s="16">
        <f t="shared" si="54"/>
        <v>146207.17877292979</v>
      </c>
    </row>
    <row r="451" spans="2:7">
      <c r="B451" s="14">
        <f t="shared" si="49"/>
        <v>0</v>
      </c>
      <c r="C451" s="15">
        <f t="shared" si="50"/>
        <v>0</v>
      </c>
      <c r="D451" s="15">
        <f t="shared" si="51"/>
        <v>539.23010973785802</v>
      </c>
      <c r="E451" s="15">
        <f t="shared" si="52"/>
        <v>-539.23010973785802</v>
      </c>
      <c r="F451" s="15">
        <f t="shared" si="53"/>
        <v>90909.491176054347</v>
      </c>
      <c r="G451" s="16">
        <f t="shared" si="54"/>
        <v>145667.94866319193</v>
      </c>
    </row>
    <row r="452" spans="2:7">
      <c r="B452" s="14">
        <f t="shared" si="49"/>
        <v>0</v>
      </c>
      <c r="C452" s="15">
        <f t="shared" si="50"/>
        <v>0</v>
      </c>
      <c r="D452" s="15">
        <f t="shared" si="51"/>
        <v>542.44764068019447</v>
      </c>
      <c r="E452" s="15">
        <f t="shared" si="52"/>
        <v>-542.44764068019447</v>
      </c>
      <c r="F452" s="15">
        <f t="shared" si="53"/>
        <v>91451.938816734546</v>
      </c>
      <c r="G452" s="16">
        <f t="shared" si="54"/>
        <v>145125.50102251174</v>
      </c>
    </row>
    <row r="453" spans="2:7">
      <c r="B453" s="14">
        <f t="shared" si="49"/>
        <v>0</v>
      </c>
      <c r="C453" s="15">
        <f t="shared" si="50"/>
        <v>0</v>
      </c>
      <c r="D453" s="15">
        <f t="shared" si="51"/>
        <v>545.68437030075381</v>
      </c>
      <c r="E453" s="15">
        <f t="shared" si="52"/>
        <v>-545.68437030075381</v>
      </c>
      <c r="F453" s="15">
        <f t="shared" si="53"/>
        <v>91997.623187035293</v>
      </c>
      <c r="G453" s="16">
        <f t="shared" si="54"/>
        <v>144579.81665221098</v>
      </c>
    </row>
    <row r="454" spans="2:7">
      <c r="B454" s="14">
        <f t="shared" si="49"/>
        <v>0</v>
      </c>
      <c r="C454" s="15">
        <f t="shared" si="50"/>
        <v>0</v>
      </c>
      <c r="D454" s="15">
        <f t="shared" si="51"/>
        <v>548.94041315608627</v>
      </c>
      <c r="E454" s="15">
        <f t="shared" si="52"/>
        <v>-548.94041315608627</v>
      </c>
      <c r="F454" s="15">
        <f t="shared" si="53"/>
        <v>92546.563600191381</v>
      </c>
      <c r="G454" s="16">
        <f t="shared" si="54"/>
        <v>144030.87623905489</v>
      </c>
    </row>
    <row r="455" spans="2:7">
      <c r="B455" s="14">
        <f t="shared" si="49"/>
        <v>0</v>
      </c>
      <c r="C455" s="15">
        <f t="shared" si="50"/>
        <v>0</v>
      </c>
      <c r="D455" s="15">
        <f t="shared" si="51"/>
        <v>552.2158844862895</v>
      </c>
      <c r="E455" s="15">
        <f t="shared" si="52"/>
        <v>-552.2158844862895</v>
      </c>
      <c r="F455" s="15">
        <f t="shared" si="53"/>
        <v>93098.779484677667</v>
      </c>
      <c r="G455" s="16">
        <f t="shared" si="54"/>
        <v>143478.66035456859</v>
      </c>
    </row>
    <row r="456" spans="2:7">
      <c r="B456" s="14">
        <f t="shared" si="49"/>
        <v>0</v>
      </c>
      <c r="C456" s="15">
        <f t="shared" si="50"/>
        <v>0</v>
      </c>
      <c r="D456" s="15">
        <f t="shared" si="51"/>
        <v>555.51090021908692</v>
      </c>
      <c r="E456" s="15">
        <f t="shared" si="52"/>
        <v>-555.51090021908692</v>
      </c>
      <c r="F456" s="15">
        <f t="shared" si="53"/>
        <v>93654.290384896754</v>
      </c>
      <c r="G456" s="16">
        <f t="shared" si="54"/>
        <v>142923.14945434951</v>
      </c>
    </row>
    <row r="457" spans="2:7">
      <c r="B457" s="14">
        <f t="shared" si="49"/>
        <v>0</v>
      </c>
      <c r="C457" s="15">
        <f t="shared" si="50"/>
        <v>0</v>
      </c>
      <c r="D457" s="15">
        <f t="shared" si="51"/>
        <v>558.82557697393111</v>
      </c>
      <c r="E457" s="15">
        <f t="shared" si="52"/>
        <v>-558.82557697393111</v>
      </c>
      <c r="F457" s="15">
        <f t="shared" si="53"/>
        <v>94213.115961870688</v>
      </c>
      <c r="G457" s="16">
        <f t="shared" si="54"/>
        <v>142364.32387737557</v>
      </c>
    </row>
    <row r="458" spans="2:7">
      <c r="B458" s="14">
        <f t="shared" si="49"/>
        <v>0</v>
      </c>
      <c r="C458" s="15">
        <f t="shared" si="50"/>
        <v>0</v>
      </c>
      <c r="D458" s="15">
        <f t="shared" si="51"/>
        <v>562.16003206613061</v>
      </c>
      <c r="E458" s="15">
        <f t="shared" si="52"/>
        <v>-562.16003206613061</v>
      </c>
      <c r="F458" s="15">
        <f t="shared" si="53"/>
        <v>94775.275993936812</v>
      </c>
      <c r="G458" s="16">
        <f t="shared" si="54"/>
        <v>141802.16384530943</v>
      </c>
    </row>
    <row r="459" spans="2:7">
      <c r="B459" s="14">
        <f t="shared" si="49"/>
        <v>0</v>
      </c>
      <c r="C459" s="15">
        <f t="shared" si="50"/>
        <v>0</v>
      </c>
      <c r="D459" s="15">
        <f t="shared" si="51"/>
        <v>565.51438351100251</v>
      </c>
      <c r="E459" s="15">
        <f t="shared" si="52"/>
        <v>-565.51438351100251</v>
      </c>
      <c r="F459" s="15">
        <f t="shared" si="53"/>
        <v>95340.790377447818</v>
      </c>
      <c r="G459" s="16">
        <f t="shared" si="54"/>
        <v>141236.64946179843</v>
      </c>
    </row>
    <row r="460" spans="2:7">
      <c r="B460" s="14">
        <f t="shared" si="49"/>
        <v>0</v>
      </c>
      <c r="C460" s="15">
        <f t="shared" si="50"/>
        <v>0</v>
      </c>
      <c r="D460" s="15">
        <f t="shared" si="51"/>
        <v>568.88875002804957</v>
      </c>
      <c r="E460" s="15">
        <f t="shared" si="52"/>
        <v>-568.88875002804957</v>
      </c>
      <c r="F460" s="15">
        <f t="shared" si="53"/>
        <v>95909.679127475873</v>
      </c>
      <c r="G460" s="16">
        <f t="shared" si="54"/>
        <v>140667.76071177039</v>
      </c>
    </row>
    <row r="461" spans="2:7">
      <c r="B461" s="14">
        <f t="shared" si="49"/>
        <v>0</v>
      </c>
      <c r="C461" s="15">
        <f t="shared" si="50"/>
        <v>0</v>
      </c>
      <c r="D461" s="15">
        <f t="shared" si="51"/>
        <v>572.28325104516125</v>
      </c>
      <c r="E461" s="15">
        <f t="shared" si="52"/>
        <v>-572.28325104516125</v>
      </c>
      <c r="F461" s="15">
        <f t="shared" si="53"/>
        <v>96481.962378521028</v>
      </c>
      <c r="G461" s="16">
        <f t="shared" si="54"/>
        <v>140095.47746072523</v>
      </c>
    </row>
    <row r="462" spans="2:7">
      <c r="B462" s="14">
        <f t="shared" si="49"/>
        <v>0</v>
      </c>
      <c r="C462" s="15">
        <f t="shared" si="50"/>
        <v>0</v>
      </c>
      <c r="D462" s="15">
        <f t="shared" si="51"/>
        <v>575.69800670284121</v>
      </c>
      <c r="E462" s="15">
        <f t="shared" si="52"/>
        <v>-575.69800670284121</v>
      </c>
      <c r="F462" s="15">
        <f t="shared" si="53"/>
        <v>97057.660385223862</v>
      </c>
      <c r="G462" s="16">
        <f t="shared" si="54"/>
        <v>139519.77945402238</v>
      </c>
    </row>
    <row r="463" spans="2:7">
      <c r="B463" s="14">
        <f t="shared" si="49"/>
        <v>0</v>
      </c>
      <c r="C463" s="15">
        <f t="shared" si="50"/>
        <v>0</v>
      </c>
      <c r="D463" s="15">
        <f t="shared" si="51"/>
        <v>579.13313785845912</v>
      </c>
      <c r="E463" s="15">
        <f t="shared" si="52"/>
        <v>-579.13313785845912</v>
      </c>
      <c r="F463" s="15">
        <f t="shared" si="53"/>
        <v>97636.79352308232</v>
      </c>
      <c r="G463" s="16">
        <f t="shared" si="54"/>
        <v>138940.64631616391</v>
      </c>
    </row>
    <row r="464" spans="2:7">
      <c r="B464" s="14">
        <f t="shared" si="49"/>
        <v>0</v>
      </c>
      <c r="C464" s="15">
        <f t="shared" si="50"/>
        <v>0</v>
      </c>
      <c r="D464" s="15">
        <f t="shared" si="51"/>
        <v>582.58876609052857</v>
      </c>
      <c r="E464" s="15">
        <f t="shared" si="52"/>
        <v>-582.58876609052857</v>
      </c>
      <c r="F464" s="15">
        <f t="shared" si="53"/>
        <v>98219.382289172849</v>
      </c>
      <c r="G464" s="16">
        <f t="shared" si="54"/>
        <v>138358.05755007337</v>
      </c>
    </row>
    <row r="465" spans="2:7">
      <c r="B465" s="14">
        <f t="shared" si="49"/>
        <v>0</v>
      </c>
      <c r="C465" s="15">
        <f t="shared" si="50"/>
        <v>0</v>
      </c>
      <c r="D465" s="15">
        <f t="shared" si="51"/>
        <v>586.0650137030093</v>
      </c>
      <c r="E465" s="15">
        <f t="shared" si="52"/>
        <v>-586.0650137030093</v>
      </c>
      <c r="F465" s="15">
        <f t="shared" si="53"/>
        <v>98805.447302875851</v>
      </c>
      <c r="G465" s="16">
        <f t="shared" si="54"/>
        <v>137771.99253637035</v>
      </c>
    </row>
    <row r="466" spans="2:7">
      <c r="B466" s="14">
        <f t="shared" si="49"/>
        <v>0</v>
      </c>
      <c r="C466" s="15">
        <f t="shared" si="50"/>
        <v>0</v>
      </c>
      <c r="D466" s="15">
        <f t="shared" si="51"/>
        <v>589.56200372963633</v>
      </c>
      <c r="E466" s="15">
        <f t="shared" si="52"/>
        <v>-589.56200372963633</v>
      </c>
      <c r="F466" s="15">
        <f t="shared" si="53"/>
        <v>99395.009306605483</v>
      </c>
      <c r="G466" s="16">
        <f t="shared" si="54"/>
        <v>137182.43053264072</v>
      </c>
    </row>
    <row r="467" spans="2:7">
      <c r="B467" s="14">
        <f t="shared" si="49"/>
        <v>0</v>
      </c>
      <c r="C467" s="15">
        <f t="shared" si="50"/>
        <v>0</v>
      </c>
      <c r="D467" s="15">
        <f t="shared" si="51"/>
        <v>593.07985993827458</v>
      </c>
      <c r="E467" s="15">
        <f t="shared" si="52"/>
        <v>-593.07985993827458</v>
      </c>
      <c r="F467" s="15">
        <f t="shared" si="53"/>
        <v>99988.089166543752</v>
      </c>
      <c r="G467" s="16">
        <f t="shared" si="54"/>
        <v>136589.35067270245</v>
      </c>
    </row>
    <row r="468" spans="2:7">
      <c r="B468" s="14">
        <f t="shared" si="49"/>
        <v>0</v>
      </c>
      <c r="C468" s="15">
        <f t="shared" si="50"/>
        <v>0</v>
      </c>
      <c r="D468" s="15">
        <f t="shared" si="51"/>
        <v>596.61870683529901</v>
      </c>
      <c r="E468" s="15">
        <f t="shared" si="52"/>
        <v>-596.61870683529901</v>
      </c>
      <c r="F468" s="15">
        <f t="shared" si="53"/>
        <v>100584.70787337905</v>
      </c>
      <c r="G468" s="16">
        <f t="shared" si="54"/>
        <v>135992.73196586716</v>
      </c>
    </row>
    <row r="469" spans="2:7">
      <c r="B469" s="14">
        <f t="shared" si="49"/>
        <v>0</v>
      </c>
      <c r="C469" s="15">
        <f t="shared" si="50"/>
        <v>0</v>
      </c>
      <c r="D469" s="15">
        <f t="shared" si="51"/>
        <v>600.17866967000168</v>
      </c>
      <c r="E469" s="15">
        <f t="shared" si="52"/>
        <v>-600.17866967000168</v>
      </c>
      <c r="F469" s="15">
        <f t="shared" si="53"/>
        <v>101184.88654304906</v>
      </c>
      <c r="G469" s="16">
        <f t="shared" si="54"/>
        <v>135392.55329619715</v>
      </c>
    </row>
    <row r="470" spans="2:7">
      <c r="B470" s="14">
        <f t="shared" si="49"/>
        <v>0</v>
      </c>
      <c r="C470" s="15">
        <f t="shared" si="50"/>
        <v>0</v>
      </c>
      <c r="D470" s="15">
        <f t="shared" si="51"/>
        <v>603.75987443902386</v>
      </c>
      <c r="E470" s="15">
        <f t="shared" si="52"/>
        <v>-603.75987443902386</v>
      </c>
      <c r="F470" s="15">
        <f t="shared" si="53"/>
        <v>101788.64641748808</v>
      </c>
      <c r="G470" s="16">
        <f t="shared" si="54"/>
        <v>134788.79342175814</v>
      </c>
    </row>
    <row r="471" spans="2:7">
      <c r="B471" s="14">
        <f t="shared" si="49"/>
        <v>0</v>
      </c>
      <c r="C471" s="15">
        <f t="shared" si="50"/>
        <v>0</v>
      </c>
      <c r="D471" s="15">
        <f t="shared" si="51"/>
        <v>607.36244789081638</v>
      </c>
      <c r="E471" s="15">
        <f t="shared" si="52"/>
        <v>-607.36244789081638</v>
      </c>
      <c r="F471" s="15">
        <f t="shared" si="53"/>
        <v>102396.0088653789</v>
      </c>
      <c r="G471" s="16">
        <f t="shared" si="54"/>
        <v>134181.43097386733</v>
      </c>
    </row>
    <row r="472" spans="2:7">
      <c r="B472" s="14">
        <f t="shared" ref="B472:B535" si="55">+IF(B471=0,0,IF(B471+1&lt;=$C$4,B471+1,0))</f>
        <v>0</v>
      </c>
      <c r="C472" s="15">
        <f t="shared" si="50"/>
        <v>0</v>
      </c>
      <c r="D472" s="15">
        <f t="shared" si="51"/>
        <v>610.98651753012484</v>
      </c>
      <c r="E472" s="15">
        <f t="shared" si="52"/>
        <v>-610.98651753012484</v>
      </c>
      <c r="F472" s="15">
        <f t="shared" si="53"/>
        <v>103006.99538290902</v>
      </c>
      <c r="G472" s="16">
        <f t="shared" si="54"/>
        <v>133570.44445633719</v>
      </c>
    </row>
    <row r="473" spans="2:7">
      <c r="B473" s="14">
        <f t="shared" si="55"/>
        <v>0</v>
      </c>
      <c r="C473" s="15">
        <f t="shared" si="50"/>
        <v>0</v>
      </c>
      <c r="D473" s="15">
        <f t="shared" si="51"/>
        <v>614.63221162250284</v>
      </c>
      <c r="E473" s="15">
        <f t="shared" si="52"/>
        <v>-614.63221162250284</v>
      </c>
      <c r="F473" s="15">
        <f t="shared" si="53"/>
        <v>103621.62759453153</v>
      </c>
      <c r="G473" s="16">
        <f t="shared" si="54"/>
        <v>132955.8122447147</v>
      </c>
    </row>
    <row r="474" spans="2:7">
      <c r="B474" s="14">
        <f t="shared" si="55"/>
        <v>0</v>
      </c>
      <c r="C474" s="15">
        <f t="shared" si="50"/>
        <v>0</v>
      </c>
      <c r="D474" s="15">
        <f t="shared" si="51"/>
        <v>618.29965919885115</v>
      </c>
      <c r="E474" s="15">
        <f t="shared" si="52"/>
        <v>-618.29965919885115</v>
      </c>
      <c r="F474" s="15">
        <f t="shared" si="53"/>
        <v>104239.92725373038</v>
      </c>
      <c r="G474" s="16">
        <f t="shared" si="54"/>
        <v>132337.51258551585</v>
      </c>
    </row>
    <row r="475" spans="2:7">
      <c r="B475" s="14">
        <f t="shared" si="55"/>
        <v>0</v>
      </c>
      <c r="C475" s="15">
        <f t="shared" si="50"/>
        <v>0</v>
      </c>
      <c r="D475" s="15">
        <f t="shared" si="51"/>
        <v>621.98899005998487</v>
      </c>
      <c r="E475" s="15">
        <f t="shared" si="52"/>
        <v>-621.98899005998487</v>
      </c>
      <c r="F475" s="15">
        <f t="shared" si="53"/>
        <v>104861.91624379036</v>
      </c>
      <c r="G475" s="16">
        <f t="shared" si="54"/>
        <v>131715.52359545586</v>
      </c>
    </row>
    <row r="476" spans="2:7">
      <c r="B476" s="14">
        <f t="shared" si="55"/>
        <v>0</v>
      </c>
      <c r="C476" s="15">
        <f t="shared" si="50"/>
        <v>0</v>
      </c>
      <c r="D476" s="15">
        <f t="shared" si="51"/>
        <v>625.70033478122741</v>
      </c>
      <c r="E476" s="15">
        <f t="shared" si="52"/>
        <v>-625.70033478122741</v>
      </c>
      <c r="F476" s="15">
        <f t="shared" si="53"/>
        <v>105487.61657857159</v>
      </c>
      <c r="G476" s="16">
        <f t="shared" si="54"/>
        <v>131089.82326067463</v>
      </c>
    </row>
    <row r="477" spans="2:7">
      <c r="B477" s="14">
        <f t="shared" si="55"/>
        <v>0</v>
      </c>
      <c r="C477" s="15">
        <f t="shared" si="50"/>
        <v>0</v>
      </c>
      <c r="D477" s="15">
        <f t="shared" si="51"/>
        <v>629.4338247170316</v>
      </c>
      <c r="E477" s="15">
        <f t="shared" si="52"/>
        <v>-629.4338247170316</v>
      </c>
      <c r="F477" s="15">
        <f t="shared" si="53"/>
        <v>106117.05040328862</v>
      </c>
      <c r="G477" s="16">
        <f t="shared" si="54"/>
        <v>130460.38943595759</v>
      </c>
    </row>
    <row r="478" spans="2:7">
      <c r="B478" s="14">
        <f t="shared" si="55"/>
        <v>0</v>
      </c>
      <c r="C478" s="15">
        <f t="shared" si="50"/>
        <v>0</v>
      </c>
      <c r="D478" s="15">
        <f t="shared" si="51"/>
        <v>633.18959200562915</v>
      </c>
      <c r="E478" s="15">
        <f t="shared" si="52"/>
        <v>-633.18959200562915</v>
      </c>
      <c r="F478" s="15">
        <f t="shared" si="53"/>
        <v>106750.23999529425</v>
      </c>
      <c r="G478" s="16">
        <f t="shared" si="54"/>
        <v>129827.19984395197</v>
      </c>
    </row>
    <row r="479" spans="2:7">
      <c r="B479" s="14">
        <f t="shared" si="55"/>
        <v>0</v>
      </c>
      <c r="C479" s="15">
        <f t="shared" si="50"/>
        <v>0</v>
      </c>
      <c r="D479" s="15">
        <f t="shared" si="51"/>
        <v>636.96776957370662</v>
      </c>
      <c r="E479" s="15">
        <f t="shared" si="52"/>
        <v>-636.96776957370662</v>
      </c>
      <c r="F479" s="15">
        <f t="shared" si="53"/>
        <v>107387.20776486796</v>
      </c>
      <c r="G479" s="16">
        <f t="shared" si="54"/>
        <v>129190.23207437826</v>
      </c>
    </row>
    <row r="480" spans="2:7">
      <c r="B480" s="14">
        <f t="shared" si="55"/>
        <v>0</v>
      </c>
      <c r="C480" s="15">
        <f t="shared" si="50"/>
        <v>0</v>
      </c>
      <c r="D480" s="15">
        <f t="shared" si="51"/>
        <v>640.76849114111099</v>
      </c>
      <c r="E480" s="15">
        <f t="shared" si="52"/>
        <v>-640.76849114111099</v>
      </c>
      <c r="F480" s="15">
        <f t="shared" si="53"/>
        <v>108027.97625600906</v>
      </c>
      <c r="G480" s="16">
        <f t="shared" si="54"/>
        <v>128549.46358323716</v>
      </c>
    </row>
    <row r="481" spans="2:7">
      <c r="B481" s="14">
        <f t="shared" si="55"/>
        <v>0</v>
      </c>
      <c r="C481" s="15">
        <f t="shared" si="50"/>
        <v>0</v>
      </c>
      <c r="D481" s="15">
        <f t="shared" si="51"/>
        <v>644.59189122558143</v>
      </c>
      <c r="E481" s="15">
        <f t="shared" si="52"/>
        <v>-644.59189122558143</v>
      </c>
      <c r="F481" s="15">
        <f t="shared" si="53"/>
        <v>108672.56814723465</v>
      </c>
      <c r="G481" s="16">
        <f t="shared" si="54"/>
        <v>127904.87169201157</v>
      </c>
    </row>
    <row r="482" spans="2:7">
      <c r="B482" s="14">
        <f t="shared" si="55"/>
        <v>0</v>
      </c>
      <c r="C482" s="15">
        <f t="shared" si="50"/>
        <v>0</v>
      </c>
      <c r="D482" s="15">
        <f t="shared" si="51"/>
        <v>648.43810514751135</v>
      </c>
      <c r="E482" s="15">
        <f t="shared" si="52"/>
        <v>-648.43810514751135</v>
      </c>
      <c r="F482" s="15">
        <f t="shared" si="53"/>
        <v>109321.00625238215</v>
      </c>
      <c r="G482" s="16">
        <f t="shared" si="54"/>
        <v>127256.43358686406</v>
      </c>
    </row>
    <row r="483" spans="2:7">
      <c r="B483" s="14">
        <f t="shared" si="55"/>
        <v>0</v>
      </c>
      <c r="C483" s="15">
        <f t="shared" si="50"/>
        <v>0</v>
      </c>
      <c r="D483" s="15">
        <f t="shared" si="51"/>
        <v>652.30726903473658</v>
      </c>
      <c r="E483" s="15">
        <f t="shared" si="52"/>
        <v>-652.30726903473658</v>
      </c>
      <c r="F483" s="15">
        <f t="shared" si="53"/>
        <v>109973.31352141689</v>
      </c>
      <c r="G483" s="16">
        <f t="shared" si="54"/>
        <v>126604.12631782933</v>
      </c>
    </row>
    <row r="484" spans="2:7">
      <c r="B484" s="14">
        <f t="shared" si="55"/>
        <v>0</v>
      </c>
      <c r="C484" s="15">
        <f t="shared" si="50"/>
        <v>0</v>
      </c>
      <c r="D484" s="15">
        <f t="shared" si="51"/>
        <v>656.19951982735381</v>
      </c>
      <c r="E484" s="15">
        <f t="shared" si="52"/>
        <v>-656.19951982735381</v>
      </c>
      <c r="F484" s="15">
        <f t="shared" si="53"/>
        <v>110629.51304124424</v>
      </c>
      <c r="G484" s="16">
        <f t="shared" si="54"/>
        <v>125947.92679800198</v>
      </c>
    </row>
    <row r="485" spans="2:7">
      <c r="B485" s="14">
        <f t="shared" si="55"/>
        <v>0</v>
      </c>
      <c r="C485" s="15">
        <f t="shared" si="50"/>
        <v>0</v>
      </c>
      <c r="D485" s="15">
        <f t="shared" si="51"/>
        <v>660.11499528256763</v>
      </c>
      <c r="E485" s="15">
        <f t="shared" si="52"/>
        <v>-660.11499528256763</v>
      </c>
      <c r="F485" s="15">
        <f t="shared" si="53"/>
        <v>111289.6280365268</v>
      </c>
      <c r="G485" s="16">
        <f t="shared" si="54"/>
        <v>125287.81180271941</v>
      </c>
    </row>
    <row r="486" spans="2:7">
      <c r="B486" s="14">
        <f t="shared" si="55"/>
        <v>0</v>
      </c>
      <c r="C486" s="15">
        <f t="shared" si="50"/>
        <v>0</v>
      </c>
      <c r="D486" s="15">
        <f t="shared" si="51"/>
        <v>664.05383397956575</v>
      </c>
      <c r="E486" s="15">
        <f t="shared" si="52"/>
        <v>-664.05383397956575</v>
      </c>
      <c r="F486" s="15">
        <f t="shared" si="53"/>
        <v>111953.68187050636</v>
      </c>
      <c r="G486" s="16">
        <f t="shared" si="54"/>
        <v>124623.75796873985</v>
      </c>
    </row>
    <row r="487" spans="2:7">
      <c r="B487" s="14">
        <f t="shared" si="55"/>
        <v>0</v>
      </c>
      <c r="C487" s="15">
        <f t="shared" si="50"/>
        <v>0</v>
      </c>
      <c r="D487" s="15">
        <f t="shared" si="51"/>
        <v>668.01617532442333</v>
      </c>
      <c r="E487" s="15">
        <f t="shared" si="52"/>
        <v>-668.01617532442333</v>
      </c>
      <c r="F487" s="15">
        <f t="shared" si="53"/>
        <v>112621.69804583078</v>
      </c>
      <c r="G487" s="16">
        <f t="shared" si="54"/>
        <v>123955.74179341544</v>
      </c>
    </row>
    <row r="488" spans="2:7">
      <c r="B488" s="14">
        <f t="shared" si="55"/>
        <v>0</v>
      </c>
      <c r="C488" s="15">
        <f t="shared" si="50"/>
        <v>0</v>
      </c>
      <c r="D488" s="15">
        <f t="shared" si="51"/>
        <v>672.00215955503779</v>
      </c>
      <c r="E488" s="15">
        <f t="shared" si="52"/>
        <v>-672.00215955503779</v>
      </c>
      <c r="F488" s="15">
        <f t="shared" si="53"/>
        <v>113293.70020538582</v>
      </c>
      <c r="G488" s="16">
        <f t="shared" si="54"/>
        <v>123283.7396338604</v>
      </c>
    </row>
    <row r="489" spans="2:7">
      <c r="B489" s="14">
        <f t="shared" si="55"/>
        <v>0</v>
      </c>
      <c r="C489" s="15">
        <f t="shared" si="50"/>
        <v>0</v>
      </c>
      <c r="D489" s="15">
        <f t="shared" si="51"/>
        <v>676.0119277460916</v>
      </c>
      <c r="E489" s="15">
        <f t="shared" si="52"/>
        <v>-676.0119277460916</v>
      </c>
      <c r="F489" s="15">
        <f t="shared" si="53"/>
        <v>113969.71213313191</v>
      </c>
      <c r="G489" s="16">
        <f t="shared" si="54"/>
        <v>122607.72770611431</v>
      </c>
    </row>
    <row r="490" spans="2:7">
      <c r="B490" s="14">
        <f t="shared" si="55"/>
        <v>0</v>
      </c>
      <c r="C490" s="15">
        <f t="shared" si="50"/>
        <v>0</v>
      </c>
      <c r="D490" s="15">
        <f t="shared" si="51"/>
        <v>680.04562181404526</v>
      </c>
      <c r="E490" s="15">
        <f t="shared" si="52"/>
        <v>-680.04562181404526</v>
      </c>
      <c r="F490" s="15">
        <f t="shared" si="53"/>
        <v>114649.75775494595</v>
      </c>
      <c r="G490" s="16">
        <f t="shared" si="54"/>
        <v>121927.68208430026</v>
      </c>
    </row>
    <row r="491" spans="2:7">
      <c r="B491" s="14">
        <f t="shared" si="55"/>
        <v>0</v>
      </c>
      <c r="C491" s="15">
        <f t="shared" si="50"/>
        <v>0</v>
      </c>
      <c r="D491" s="15">
        <f t="shared" si="51"/>
        <v>684.10338452216047</v>
      </c>
      <c r="E491" s="15">
        <f t="shared" si="52"/>
        <v>-684.10338452216047</v>
      </c>
      <c r="F491" s="15">
        <f t="shared" si="53"/>
        <v>115333.86113946811</v>
      </c>
      <c r="G491" s="16">
        <f t="shared" si="54"/>
        <v>121243.57869977811</v>
      </c>
    </row>
    <row r="492" spans="2:7">
      <c r="B492" s="14">
        <f t="shared" si="55"/>
        <v>0</v>
      </c>
      <c r="C492" s="15">
        <f t="shared" si="50"/>
        <v>0</v>
      </c>
      <c r="D492" s="15">
        <f t="shared" si="51"/>
        <v>688.18535948555268</v>
      </c>
      <c r="E492" s="15">
        <f t="shared" si="52"/>
        <v>-688.18535948555268</v>
      </c>
      <c r="F492" s="15">
        <f t="shared" si="53"/>
        <v>116022.04649895366</v>
      </c>
      <c r="G492" s="16">
        <f t="shared" si="54"/>
        <v>120555.39334029256</v>
      </c>
    </row>
    <row r="493" spans="2:7">
      <c r="B493" s="14">
        <f t="shared" si="55"/>
        <v>0</v>
      </c>
      <c r="C493" s="15">
        <f t="shared" si="50"/>
        <v>0</v>
      </c>
      <c r="D493" s="15">
        <f t="shared" si="51"/>
        <v>692.29169117627407</v>
      </c>
      <c r="E493" s="15">
        <f t="shared" si="52"/>
        <v>-692.29169117627407</v>
      </c>
      <c r="F493" s="15">
        <f t="shared" si="53"/>
        <v>116714.33819012993</v>
      </c>
      <c r="G493" s="16">
        <f t="shared" si="54"/>
        <v>119863.10164911629</v>
      </c>
    </row>
    <row r="494" spans="2:7">
      <c r="B494" s="14">
        <f t="shared" si="55"/>
        <v>0</v>
      </c>
      <c r="C494" s="15">
        <f t="shared" si="50"/>
        <v>0</v>
      </c>
      <c r="D494" s="15">
        <f t="shared" si="51"/>
        <v>696.4225249284267</v>
      </c>
      <c r="E494" s="15">
        <f t="shared" si="52"/>
        <v>-696.4225249284267</v>
      </c>
      <c r="F494" s="15">
        <f t="shared" si="53"/>
        <v>117410.76071505835</v>
      </c>
      <c r="G494" s="16">
        <f t="shared" si="54"/>
        <v>119166.67912418787</v>
      </c>
    </row>
    <row r="495" spans="2:7">
      <c r="B495" s="14">
        <f t="shared" si="55"/>
        <v>0</v>
      </c>
      <c r="C495" s="15">
        <f t="shared" si="50"/>
        <v>0</v>
      </c>
      <c r="D495" s="15">
        <f t="shared" si="51"/>
        <v>700.57800694330649</v>
      </c>
      <c r="E495" s="15">
        <f t="shared" si="52"/>
        <v>-700.57800694330649</v>
      </c>
      <c r="F495" s="15">
        <f t="shared" si="53"/>
        <v>118111.33872200166</v>
      </c>
      <c r="G495" s="16">
        <f t="shared" si="54"/>
        <v>118466.10111724456</v>
      </c>
    </row>
    <row r="496" spans="2:7">
      <c r="B496" s="14">
        <f t="shared" si="55"/>
        <v>0</v>
      </c>
      <c r="C496" s="15">
        <f t="shared" si="50"/>
        <v>0</v>
      </c>
      <c r="D496" s="15">
        <f t="shared" si="51"/>
        <v>704.75828429457749</v>
      </c>
      <c r="E496" s="15">
        <f t="shared" si="52"/>
        <v>-704.75828429457749</v>
      </c>
      <c r="F496" s="15">
        <f t="shared" si="53"/>
        <v>118816.09700629623</v>
      </c>
      <c r="G496" s="16">
        <f t="shared" si="54"/>
        <v>117761.34283294999</v>
      </c>
    </row>
    <row r="497" spans="2:7">
      <c r="B497" s="14">
        <f t="shared" si="55"/>
        <v>0</v>
      </c>
      <c r="C497" s="15">
        <f t="shared" si="50"/>
        <v>0</v>
      </c>
      <c r="D497" s="15">
        <f t="shared" si="51"/>
        <v>708.96350493347722</v>
      </c>
      <c r="E497" s="15">
        <f t="shared" si="52"/>
        <v>-708.96350493347722</v>
      </c>
      <c r="F497" s="15">
        <f t="shared" si="53"/>
        <v>119525.06051122971</v>
      </c>
      <c r="G497" s="16">
        <f t="shared" si="54"/>
        <v>117052.37932801651</v>
      </c>
    </row>
    <row r="498" spans="2:7">
      <c r="B498" s="14">
        <f t="shared" si="55"/>
        <v>0</v>
      </c>
      <c r="C498" s="15">
        <f t="shared" si="50"/>
        <v>0</v>
      </c>
      <c r="D498" s="15">
        <f t="shared" si="51"/>
        <v>713.19381769405311</v>
      </c>
      <c r="E498" s="15">
        <f t="shared" si="52"/>
        <v>-713.19381769405311</v>
      </c>
      <c r="F498" s="15">
        <f t="shared" si="53"/>
        <v>120238.25432892377</v>
      </c>
      <c r="G498" s="16">
        <f t="shared" si="54"/>
        <v>116339.18551032245</v>
      </c>
    </row>
    <row r="499" spans="2:7">
      <c r="B499" s="14">
        <f t="shared" si="55"/>
        <v>0</v>
      </c>
      <c r="C499" s="15">
        <f t="shared" si="50"/>
        <v>0</v>
      </c>
      <c r="D499" s="15">
        <f t="shared" si="51"/>
        <v>717.44937229843026</v>
      </c>
      <c r="E499" s="15">
        <f t="shared" si="52"/>
        <v>-717.44937229843026</v>
      </c>
      <c r="F499" s="15">
        <f t="shared" si="53"/>
        <v>120955.7037012222</v>
      </c>
      <c r="G499" s="16">
        <f t="shared" si="54"/>
        <v>115621.73613802402</v>
      </c>
    </row>
    <row r="500" spans="2:7">
      <c r="B500" s="14">
        <f t="shared" si="55"/>
        <v>0</v>
      </c>
      <c r="C500" s="15">
        <f t="shared" si="50"/>
        <v>0</v>
      </c>
      <c r="D500" s="15">
        <f t="shared" si="51"/>
        <v>721.73031936211021</v>
      </c>
      <c r="E500" s="15">
        <f t="shared" si="52"/>
        <v>-721.73031936211021</v>
      </c>
      <c r="F500" s="15">
        <f t="shared" si="53"/>
        <v>121677.4340205843</v>
      </c>
      <c r="G500" s="16">
        <f t="shared" si="54"/>
        <v>114900.00581866191</v>
      </c>
    </row>
    <row r="501" spans="2:7">
      <c r="B501" s="14">
        <f t="shared" si="55"/>
        <v>0</v>
      </c>
      <c r="C501" s="15">
        <f t="shared" si="50"/>
        <v>0</v>
      </c>
      <c r="D501" s="15">
        <f t="shared" si="51"/>
        <v>726.036810399302</v>
      </c>
      <c r="E501" s="15">
        <f t="shared" si="52"/>
        <v>-726.036810399302</v>
      </c>
      <c r="F501" s="15">
        <f t="shared" si="53"/>
        <v>122403.4708309836</v>
      </c>
      <c r="G501" s="16">
        <f t="shared" si="54"/>
        <v>114173.96900826262</v>
      </c>
    </row>
    <row r="502" spans="2:7">
      <c r="B502" s="14">
        <f t="shared" si="55"/>
        <v>0</v>
      </c>
      <c r="C502" s="15">
        <f t="shared" ref="C502:C565" si="56">+IF($D$8="D",IF(B502=0,0,$C$3*$C$7/(1-(1+$C$7)^-$C$4)),0)</f>
        <v>0</v>
      </c>
      <c r="D502" s="15">
        <f t="shared" ref="D502:D565" si="57">+IF($D$8="D",$C$7*F501,0)</f>
        <v>730.36899782828414</v>
      </c>
      <c r="E502" s="15">
        <f t="shared" ref="E502:E565" si="58">+C502-D502</f>
        <v>-730.36899782828414</v>
      </c>
      <c r="F502" s="15">
        <f t="shared" ref="F502:F565" si="59">+MAX($F$13*$C$9,F501-E502)</f>
        <v>123133.83982881188</v>
      </c>
      <c r="G502" s="16">
        <f t="shared" ref="G502:G565" si="60">+G501+E502</f>
        <v>113443.60001043434</v>
      </c>
    </row>
    <row r="503" spans="2:7">
      <c r="B503" s="14">
        <f t="shared" si="55"/>
        <v>0</v>
      </c>
      <c r="C503" s="15">
        <f t="shared" si="56"/>
        <v>0</v>
      </c>
      <c r="D503" s="15">
        <f t="shared" si="57"/>
        <v>734.72703497679993</v>
      </c>
      <c r="E503" s="15">
        <f t="shared" si="58"/>
        <v>-734.72703497679993</v>
      </c>
      <c r="F503" s="15">
        <f t="shared" si="59"/>
        <v>123868.56686378867</v>
      </c>
      <c r="G503" s="16">
        <f t="shared" si="60"/>
        <v>112708.87297545755</v>
      </c>
    </row>
    <row r="504" spans="2:7">
      <c r="B504" s="14">
        <f t="shared" si="55"/>
        <v>0</v>
      </c>
      <c r="C504" s="15">
        <f t="shared" si="56"/>
        <v>0</v>
      </c>
      <c r="D504" s="15">
        <f t="shared" si="57"/>
        <v>739.11107608748318</v>
      </c>
      <c r="E504" s="15">
        <f t="shared" si="58"/>
        <v>-739.11107608748318</v>
      </c>
      <c r="F504" s="15">
        <f t="shared" si="59"/>
        <v>124607.67793987616</v>
      </c>
      <c r="G504" s="16">
        <f t="shared" si="60"/>
        <v>111969.76189937006</v>
      </c>
    </row>
    <row r="505" spans="2:7">
      <c r="B505" s="14">
        <f t="shared" si="55"/>
        <v>0</v>
      </c>
      <c r="C505" s="15">
        <f t="shared" si="56"/>
        <v>0</v>
      </c>
      <c r="D505" s="15">
        <f t="shared" si="57"/>
        <v>743.52127632331792</v>
      </c>
      <c r="E505" s="15">
        <f t="shared" si="58"/>
        <v>-743.52127632331792</v>
      </c>
      <c r="F505" s="15">
        <f t="shared" si="59"/>
        <v>125351.19921619947</v>
      </c>
      <c r="G505" s="16">
        <f t="shared" si="60"/>
        <v>111226.24062304675</v>
      </c>
    </row>
    <row r="506" spans="2:7">
      <c r="B506" s="14">
        <f t="shared" si="55"/>
        <v>0</v>
      </c>
      <c r="C506" s="15">
        <f t="shared" si="56"/>
        <v>0</v>
      </c>
      <c r="D506" s="15">
        <f t="shared" si="57"/>
        <v>747.95779177312988</v>
      </c>
      <c r="E506" s="15">
        <f t="shared" si="58"/>
        <v>-747.95779177312988</v>
      </c>
      <c r="F506" s="15">
        <f t="shared" si="59"/>
        <v>126099.15700797261</v>
      </c>
      <c r="G506" s="16">
        <f t="shared" si="60"/>
        <v>110478.28283127361</v>
      </c>
    </row>
    <row r="507" spans="2:7">
      <c r="B507" s="14">
        <f t="shared" si="55"/>
        <v>0</v>
      </c>
      <c r="C507" s="15">
        <f t="shared" si="56"/>
        <v>0</v>
      </c>
      <c r="D507" s="15">
        <f t="shared" si="57"/>
        <v>752.42077945711083</v>
      </c>
      <c r="E507" s="15">
        <f t="shared" si="58"/>
        <v>-752.42077945711083</v>
      </c>
      <c r="F507" s="15">
        <f t="shared" si="59"/>
        <v>126851.57778742972</v>
      </c>
      <c r="G507" s="16">
        <f t="shared" si="60"/>
        <v>109725.8620518165</v>
      </c>
    </row>
    <row r="508" spans="2:7">
      <c r="B508" s="14">
        <f t="shared" si="55"/>
        <v>0</v>
      </c>
      <c r="C508" s="15">
        <f t="shared" si="56"/>
        <v>0</v>
      </c>
      <c r="D508" s="15">
        <f t="shared" si="57"/>
        <v>756.91039733237585</v>
      </c>
      <c r="E508" s="15">
        <f t="shared" si="58"/>
        <v>-756.91039733237585</v>
      </c>
      <c r="F508" s="15">
        <f t="shared" si="59"/>
        <v>127608.4881847621</v>
      </c>
      <c r="G508" s="16">
        <f t="shared" si="60"/>
        <v>108968.95165448412</v>
      </c>
    </row>
    <row r="509" spans="2:7">
      <c r="B509" s="14">
        <f t="shared" si="55"/>
        <v>0</v>
      </c>
      <c r="C509" s="15">
        <f t="shared" si="56"/>
        <v>0</v>
      </c>
      <c r="D509" s="15">
        <f t="shared" si="57"/>
        <v>761.4268042985542</v>
      </c>
      <c r="E509" s="15">
        <f t="shared" si="58"/>
        <v>-761.4268042985542</v>
      </c>
      <c r="F509" s="15">
        <f t="shared" si="59"/>
        <v>128369.91498906065</v>
      </c>
      <c r="G509" s="16">
        <f t="shared" si="60"/>
        <v>108207.52485018557</v>
      </c>
    </row>
    <row r="510" spans="2:7">
      <c r="B510" s="14">
        <f t="shared" si="55"/>
        <v>0</v>
      </c>
      <c r="C510" s="15">
        <f t="shared" si="56"/>
        <v>0</v>
      </c>
      <c r="D510" s="15">
        <f t="shared" si="57"/>
        <v>765.97016020341266</v>
      </c>
      <c r="E510" s="15">
        <f t="shared" si="58"/>
        <v>-765.97016020341266</v>
      </c>
      <c r="F510" s="15">
        <f t="shared" si="59"/>
        <v>129135.88514926407</v>
      </c>
      <c r="G510" s="16">
        <f t="shared" si="60"/>
        <v>107441.55468998215</v>
      </c>
    </row>
    <row r="511" spans="2:7">
      <c r="B511" s="14">
        <f t="shared" si="55"/>
        <v>0</v>
      </c>
      <c r="C511" s="15">
        <f t="shared" si="56"/>
        <v>0</v>
      </c>
      <c r="D511" s="15">
        <f t="shared" si="57"/>
        <v>770.54062584851374</v>
      </c>
      <c r="E511" s="15">
        <f t="shared" si="58"/>
        <v>-770.54062584851374</v>
      </c>
      <c r="F511" s="15">
        <f t="shared" si="59"/>
        <v>129906.42577511258</v>
      </c>
      <c r="G511" s="16">
        <f t="shared" si="60"/>
        <v>106671.01406413363</v>
      </c>
    </row>
    <row r="512" spans="2:7">
      <c r="B512" s="14">
        <f t="shared" si="55"/>
        <v>0</v>
      </c>
      <c r="C512" s="15">
        <f t="shared" si="56"/>
        <v>0</v>
      </c>
      <c r="D512" s="15">
        <f t="shared" si="57"/>
        <v>775.13836299490606</v>
      </c>
      <c r="E512" s="15">
        <f t="shared" si="58"/>
        <v>-775.13836299490606</v>
      </c>
      <c r="F512" s="15">
        <f t="shared" si="59"/>
        <v>130681.5641381075</v>
      </c>
      <c r="G512" s="16">
        <f t="shared" si="60"/>
        <v>105895.87570113872</v>
      </c>
    </row>
    <row r="513" spans="2:7">
      <c r="B513" s="14">
        <f t="shared" si="55"/>
        <v>0</v>
      </c>
      <c r="C513" s="15">
        <f t="shared" si="56"/>
        <v>0</v>
      </c>
      <c r="D513" s="15">
        <f t="shared" si="57"/>
        <v>779.76353436885006</v>
      </c>
      <c r="E513" s="15">
        <f t="shared" si="58"/>
        <v>-779.76353436885006</v>
      </c>
      <c r="F513" s="15">
        <f t="shared" si="59"/>
        <v>131461.32767247636</v>
      </c>
      <c r="G513" s="16">
        <f t="shared" si="60"/>
        <v>105116.11216676988</v>
      </c>
    </row>
    <row r="514" spans="2:7">
      <c r="B514" s="14">
        <f t="shared" si="55"/>
        <v>0</v>
      </c>
      <c r="C514" s="15">
        <f t="shared" si="56"/>
        <v>0</v>
      </c>
      <c r="D514" s="15">
        <f t="shared" si="57"/>
        <v>784.41630366757704</v>
      </c>
      <c r="E514" s="15">
        <f t="shared" si="58"/>
        <v>-784.41630366757704</v>
      </c>
      <c r="F514" s="15">
        <f t="shared" si="59"/>
        <v>132245.74397614395</v>
      </c>
      <c r="G514" s="16">
        <f t="shared" si="60"/>
        <v>104331.6958631023</v>
      </c>
    </row>
    <row r="515" spans="2:7">
      <c r="B515" s="14">
        <f t="shared" si="55"/>
        <v>0</v>
      </c>
      <c r="C515" s="15">
        <f t="shared" si="56"/>
        <v>0</v>
      </c>
      <c r="D515" s="15">
        <f t="shared" si="57"/>
        <v>789.09683556508298</v>
      </c>
      <c r="E515" s="15">
        <f t="shared" si="58"/>
        <v>-789.09683556508298</v>
      </c>
      <c r="F515" s="15">
        <f t="shared" si="59"/>
        <v>133034.84081170903</v>
      </c>
      <c r="G515" s="16">
        <f t="shared" si="60"/>
        <v>103542.59902753722</v>
      </c>
    </row>
    <row r="516" spans="2:7">
      <c r="B516" s="14">
        <f t="shared" si="55"/>
        <v>0</v>
      </c>
      <c r="C516" s="15">
        <f t="shared" si="56"/>
        <v>0</v>
      </c>
      <c r="D516" s="15">
        <f t="shared" si="57"/>
        <v>793.80529571795682</v>
      </c>
      <c r="E516" s="15">
        <f t="shared" si="58"/>
        <v>-793.80529571795682</v>
      </c>
      <c r="F516" s="15">
        <f t="shared" si="59"/>
        <v>133828.64610742699</v>
      </c>
      <c r="G516" s="16">
        <f t="shared" si="60"/>
        <v>102748.79373181926</v>
      </c>
    </row>
    <row r="517" spans="2:7">
      <c r="B517" s="14">
        <f t="shared" si="55"/>
        <v>0</v>
      </c>
      <c r="C517" s="15">
        <f t="shared" si="56"/>
        <v>0</v>
      </c>
      <c r="D517" s="15">
        <f t="shared" si="57"/>
        <v>798.5418507712435</v>
      </c>
      <c r="E517" s="15">
        <f t="shared" si="58"/>
        <v>-798.5418507712435</v>
      </c>
      <c r="F517" s="15">
        <f t="shared" si="59"/>
        <v>134627.18795819822</v>
      </c>
      <c r="G517" s="16">
        <f t="shared" si="60"/>
        <v>101950.25188104801</v>
      </c>
    </row>
    <row r="518" spans="2:7">
      <c r="B518" s="14">
        <f t="shared" si="55"/>
        <v>0</v>
      </c>
      <c r="C518" s="15">
        <f t="shared" si="56"/>
        <v>0</v>
      </c>
      <c r="D518" s="15">
        <f t="shared" si="57"/>
        <v>803.30666836434148</v>
      </c>
      <c r="E518" s="15">
        <f t="shared" si="58"/>
        <v>-803.30666836434148</v>
      </c>
      <c r="F518" s="15">
        <f t="shared" si="59"/>
        <v>135430.49462656258</v>
      </c>
      <c r="G518" s="16">
        <f t="shared" si="60"/>
        <v>101146.94521268367</v>
      </c>
    </row>
    <row r="519" spans="2:7">
      <c r="B519" s="14">
        <f t="shared" si="55"/>
        <v>0</v>
      </c>
      <c r="C519" s="15">
        <f t="shared" si="56"/>
        <v>0</v>
      </c>
      <c r="D519" s="15">
        <f t="shared" si="57"/>
        <v>808.09991713693705</v>
      </c>
      <c r="E519" s="15">
        <f t="shared" si="58"/>
        <v>-808.09991713693705</v>
      </c>
      <c r="F519" s="15">
        <f t="shared" si="59"/>
        <v>136238.59454369952</v>
      </c>
      <c r="G519" s="16">
        <f t="shared" si="60"/>
        <v>100338.84529554674</v>
      </c>
    </row>
    <row r="520" spans="2:7">
      <c r="B520" s="14">
        <f t="shared" si="55"/>
        <v>0</v>
      </c>
      <c r="C520" s="15">
        <f t="shared" si="56"/>
        <v>0</v>
      </c>
      <c r="D520" s="15">
        <f t="shared" si="57"/>
        <v>812.9217667349717</v>
      </c>
      <c r="E520" s="15">
        <f t="shared" si="58"/>
        <v>-812.9217667349717</v>
      </c>
      <c r="F520" s="15">
        <f t="shared" si="59"/>
        <v>137051.5163104345</v>
      </c>
      <c r="G520" s="16">
        <f t="shared" si="60"/>
        <v>99525.923528811763</v>
      </c>
    </row>
    <row r="521" spans="2:7">
      <c r="B521" s="14">
        <f t="shared" si="55"/>
        <v>0</v>
      </c>
      <c r="C521" s="15">
        <f t="shared" si="56"/>
        <v>0</v>
      </c>
      <c r="D521" s="15">
        <f t="shared" si="57"/>
        <v>817.77238781664721</v>
      </c>
      <c r="E521" s="15">
        <f t="shared" si="58"/>
        <v>-817.77238781664721</v>
      </c>
      <c r="F521" s="15">
        <f t="shared" si="59"/>
        <v>137869.28869825116</v>
      </c>
      <c r="G521" s="16">
        <f t="shared" si="60"/>
        <v>98708.15114099512</v>
      </c>
    </row>
    <row r="522" spans="2:7">
      <c r="B522" s="14">
        <f t="shared" si="55"/>
        <v>0</v>
      </c>
      <c r="C522" s="15">
        <f t="shared" si="56"/>
        <v>0</v>
      </c>
      <c r="D522" s="15">
        <f t="shared" si="57"/>
        <v>822.65195205846533</v>
      </c>
      <c r="E522" s="15">
        <f t="shared" si="58"/>
        <v>-822.65195205846533</v>
      </c>
      <c r="F522" s="15">
        <f t="shared" si="59"/>
        <v>138691.94065030961</v>
      </c>
      <c r="G522" s="16">
        <f t="shared" si="60"/>
        <v>97885.49918893665</v>
      </c>
    </row>
    <row r="523" spans="2:7">
      <c r="B523" s="14">
        <f t="shared" si="55"/>
        <v>0</v>
      </c>
      <c r="C523" s="15">
        <f t="shared" si="56"/>
        <v>0</v>
      </c>
      <c r="D523" s="15">
        <f t="shared" si="57"/>
        <v>827.56063216130383</v>
      </c>
      <c r="E523" s="15">
        <f t="shared" si="58"/>
        <v>-827.56063216130383</v>
      </c>
      <c r="F523" s="15">
        <f t="shared" si="59"/>
        <v>139519.50128247091</v>
      </c>
      <c r="G523" s="16">
        <f t="shared" si="60"/>
        <v>97057.938556775349</v>
      </c>
    </row>
    <row r="524" spans="2:7">
      <c r="B524" s="14">
        <f t="shared" si="55"/>
        <v>0</v>
      </c>
      <c r="C524" s="15">
        <f t="shared" si="56"/>
        <v>0</v>
      </c>
      <c r="D524" s="15">
        <f t="shared" si="57"/>
        <v>832.49860185652915</v>
      </c>
      <c r="E524" s="15">
        <f t="shared" si="58"/>
        <v>-832.49860185652915</v>
      </c>
      <c r="F524" s="15">
        <f t="shared" si="59"/>
        <v>140351.99988432744</v>
      </c>
      <c r="G524" s="16">
        <f t="shared" si="60"/>
        <v>96225.439954918824</v>
      </c>
    </row>
    <row r="525" spans="2:7">
      <c r="B525" s="14">
        <f t="shared" si="55"/>
        <v>0</v>
      </c>
      <c r="C525" s="15">
        <f t="shared" si="56"/>
        <v>0</v>
      </c>
      <c r="D525" s="15">
        <f t="shared" si="57"/>
        <v>837.46603591214489</v>
      </c>
      <c r="E525" s="15">
        <f t="shared" si="58"/>
        <v>-837.46603591214489</v>
      </c>
      <c r="F525" s="15">
        <f t="shared" si="59"/>
        <v>141189.46592023957</v>
      </c>
      <c r="G525" s="16">
        <f t="shared" si="60"/>
        <v>95387.973919006676</v>
      </c>
    </row>
    <row r="526" spans="2:7">
      <c r="B526" s="14">
        <f t="shared" si="55"/>
        <v>0</v>
      </c>
      <c r="C526" s="15">
        <f t="shared" si="56"/>
        <v>0</v>
      </c>
      <c r="D526" s="15">
        <f t="shared" si="57"/>
        <v>842.46311013897753</v>
      </c>
      <c r="E526" s="15">
        <f t="shared" si="58"/>
        <v>-842.46311013897753</v>
      </c>
      <c r="F526" s="15">
        <f t="shared" si="59"/>
        <v>142031.92903037855</v>
      </c>
      <c r="G526" s="16">
        <f t="shared" si="60"/>
        <v>94545.510808867693</v>
      </c>
    </row>
    <row r="527" spans="2:7">
      <c r="B527" s="14">
        <f t="shared" si="55"/>
        <v>0</v>
      </c>
      <c r="C527" s="15">
        <f t="shared" si="56"/>
        <v>0</v>
      </c>
      <c r="D527" s="15">
        <f t="shared" si="57"/>
        <v>847.49000139689895</v>
      </c>
      <c r="E527" s="15">
        <f t="shared" si="58"/>
        <v>-847.49000139689895</v>
      </c>
      <c r="F527" s="15">
        <f t="shared" si="59"/>
        <v>142879.41903177544</v>
      </c>
      <c r="G527" s="16">
        <f t="shared" si="60"/>
        <v>93698.020807470792</v>
      </c>
    </row>
    <row r="528" spans="2:7">
      <c r="B528" s="14">
        <f t="shared" si="55"/>
        <v>0</v>
      </c>
      <c r="C528" s="15">
        <f t="shared" si="56"/>
        <v>0</v>
      </c>
      <c r="D528" s="15">
        <f t="shared" si="57"/>
        <v>852.54688760108536</v>
      </c>
      <c r="E528" s="15">
        <f t="shared" si="58"/>
        <v>-852.54688760108536</v>
      </c>
      <c r="F528" s="15">
        <f t="shared" si="59"/>
        <v>143731.96591937653</v>
      </c>
      <c r="G528" s="16">
        <f t="shared" si="60"/>
        <v>92845.473919869706</v>
      </c>
    </row>
    <row r="529" spans="2:7">
      <c r="B529" s="14">
        <f t="shared" si="55"/>
        <v>0</v>
      </c>
      <c r="C529" s="15">
        <f t="shared" si="56"/>
        <v>0</v>
      </c>
      <c r="D529" s="15">
        <f t="shared" si="57"/>
        <v>857.63394772831509</v>
      </c>
      <c r="E529" s="15">
        <f t="shared" si="58"/>
        <v>-857.63394772831509</v>
      </c>
      <c r="F529" s="15">
        <f t="shared" si="59"/>
        <v>144589.59986710484</v>
      </c>
      <c r="G529" s="16">
        <f t="shared" si="60"/>
        <v>91987.839972141388</v>
      </c>
    </row>
    <row r="530" spans="2:7">
      <c r="B530" s="14">
        <f t="shared" si="55"/>
        <v>0</v>
      </c>
      <c r="C530" s="15">
        <f t="shared" si="56"/>
        <v>0</v>
      </c>
      <c r="D530" s="15">
        <f t="shared" si="57"/>
        <v>862.75136182330243</v>
      </c>
      <c r="E530" s="15">
        <f t="shared" si="58"/>
        <v>-862.75136182330243</v>
      </c>
      <c r="F530" s="15">
        <f t="shared" si="59"/>
        <v>145452.35122892814</v>
      </c>
      <c r="G530" s="16">
        <f t="shared" si="60"/>
        <v>91125.088610318082</v>
      </c>
    </row>
    <row r="531" spans="2:7">
      <c r="B531" s="14">
        <f t="shared" si="55"/>
        <v>0</v>
      </c>
      <c r="C531" s="15">
        <f t="shared" si="56"/>
        <v>0</v>
      </c>
      <c r="D531" s="15">
        <f t="shared" si="57"/>
        <v>867.89931100506999</v>
      </c>
      <c r="E531" s="15">
        <f t="shared" si="58"/>
        <v>-867.89931100506999</v>
      </c>
      <c r="F531" s="15">
        <f t="shared" si="59"/>
        <v>146320.25053993321</v>
      </c>
      <c r="G531" s="16">
        <f t="shared" si="60"/>
        <v>90257.189299313017</v>
      </c>
    </row>
    <row r="532" spans="2:7">
      <c r="B532" s="14">
        <f t="shared" si="55"/>
        <v>0</v>
      </c>
      <c r="C532" s="15">
        <f t="shared" si="56"/>
        <v>0</v>
      </c>
      <c r="D532" s="15">
        <f t="shared" si="57"/>
        <v>873.07797747335917</v>
      </c>
      <c r="E532" s="15">
        <f t="shared" si="58"/>
        <v>-873.07797747335917</v>
      </c>
      <c r="F532" s="15">
        <f t="shared" si="59"/>
        <v>147193.32851740657</v>
      </c>
      <c r="G532" s="16">
        <f t="shared" si="60"/>
        <v>89384.111321839664</v>
      </c>
    </row>
    <row r="533" spans="2:7">
      <c r="B533" s="14">
        <f t="shared" si="55"/>
        <v>0</v>
      </c>
      <c r="C533" s="15">
        <f t="shared" si="56"/>
        <v>0</v>
      </c>
      <c r="D533" s="15">
        <f t="shared" si="57"/>
        <v>878.28754451507859</v>
      </c>
      <c r="E533" s="15">
        <f t="shared" si="58"/>
        <v>-878.28754451507859</v>
      </c>
      <c r="F533" s="15">
        <f t="shared" si="59"/>
        <v>148071.61606192164</v>
      </c>
      <c r="G533" s="16">
        <f t="shared" si="60"/>
        <v>88505.823777324578</v>
      </c>
    </row>
    <row r="534" spans="2:7">
      <c r="B534" s="14">
        <f t="shared" si="55"/>
        <v>0</v>
      </c>
      <c r="C534" s="15">
        <f t="shared" si="56"/>
        <v>0</v>
      </c>
      <c r="D534" s="15">
        <f t="shared" si="57"/>
        <v>883.52819651079119</v>
      </c>
      <c r="E534" s="15">
        <f t="shared" si="58"/>
        <v>-883.52819651079119</v>
      </c>
      <c r="F534" s="15">
        <f t="shared" si="59"/>
        <v>148955.14425843244</v>
      </c>
      <c r="G534" s="16">
        <f t="shared" si="60"/>
        <v>87622.295580813792</v>
      </c>
    </row>
    <row r="535" spans="2:7">
      <c r="B535" s="14">
        <f t="shared" si="55"/>
        <v>0</v>
      </c>
      <c r="C535" s="15">
        <f t="shared" si="56"/>
        <v>0</v>
      </c>
      <c r="D535" s="15">
        <f t="shared" si="57"/>
        <v>888.80011894123982</v>
      </c>
      <c r="E535" s="15">
        <f t="shared" si="58"/>
        <v>-888.80011894123982</v>
      </c>
      <c r="F535" s="15">
        <f t="shared" si="59"/>
        <v>149843.94437737367</v>
      </c>
      <c r="G535" s="16">
        <f t="shared" si="60"/>
        <v>86733.495461872546</v>
      </c>
    </row>
    <row r="536" spans="2:7">
      <c r="B536" s="14">
        <f t="shared" ref="B536:B599" si="61">+IF(B535=0,0,IF(B535+1&lt;=$C$4,B535+1,0))</f>
        <v>0</v>
      </c>
      <c r="C536" s="15">
        <f t="shared" si="56"/>
        <v>0</v>
      </c>
      <c r="D536" s="15">
        <f t="shared" si="57"/>
        <v>894.10349839391176</v>
      </c>
      <c r="E536" s="15">
        <f t="shared" si="58"/>
        <v>-894.10349839391176</v>
      </c>
      <c r="F536" s="15">
        <f t="shared" si="59"/>
        <v>150738.04787576757</v>
      </c>
      <c r="G536" s="16">
        <f t="shared" si="60"/>
        <v>85839.391963478629</v>
      </c>
    </row>
    <row r="537" spans="2:7">
      <c r="B537" s="14">
        <f t="shared" si="61"/>
        <v>0</v>
      </c>
      <c r="C537" s="15">
        <f t="shared" si="56"/>
        <v>0</v>
      </c>
      <c r="D537" s="15">
        <f t="shared" si="57"/>
        <v>899.43852256964306</v>
      </c>
      <c r="E537" s="15">
        <f t="shared" si="58"/>
        <v>-899.43852256964306</v>
      </c>
      <c r="F537" s="15">
        <f t="shared" si="59"/>
        <v>151637.48639833721</v>
      </c>
      <c r="G537" s="16">
        <f t="shared" si="60"/>
        <v>84939.953440908983</v>
      </c>
    </row>
    <row r="538" spans="2:7">
      <c r="B538" s="14">
        <f t="shared" si="61"/>
        <v>0</v>
      </c>
      <c r="C538" s="15">
        <f t="shared" si="56"/>
        <v>0</v>
      </c>
      <c r="D538" s="15">
        <f t="shared" si="57"/>
        <v>904.80538028926128</v>
      </c>
      <c r="E538" s="15">
        <f t="shared" si="58"/>
        <v>-904.80538028926128</v>
      </c>
      <c r="F538" s="15">
        <f t="shared" si="59"/>
        <v>152542.29177862647</v>
      </c>
      <c r="G538" s="16">
        <f t="shared" si="60"/>
        <v>84035.148060619715</v>
      </c>
    </row>
    <row r="539" spans="2:7">
      <c r="B539" s="14">
        <f t="shared" si="61"/>
        <v>0</v>
      </c>
      <c r="C539" s="15">
        <f t="shared" si="56"/>
        <v>0</v>
      </c>
      <c r="D539" s="15">
        <f t="shared" si="57"/>
        <v>910.2042615002689</v>
      </c>
      <c r="E539" s="15">
        <f t="shared" si="58"/>
        <v>-910.2042615002689</v>
      </c>
      <c r="F539" s="15">
        <f t="shared" si="59"/>
        <v>153452.49604012675</v>
      </c>
      <c r="G539" s="16">
        <f t="shared" si="60"/>
        <v>83124.943799119443</v>
      </c>
    </row>
    <row r="540" spans="2:7">
      <c r="B540" s="14">
        <f t="shared" si="61"/>
        <v>0</v>
      </c>
      <c r="C540" s="15">
        <f t="shared" si="56"/>
        <v>0</v>
      </c>
      <c r="D540" s="15">
        <f t="shared" si="57"/>
        <v>915.63535728356521</v>
      </c>
      <c r="E540" s="15">
        <f t="shared" si="58"/>
        <v>-915.63535728356521</v>
      </c>
      <c r="F540" s="15">
        <f t="shared" si="59"/>
        <v>154368.13139741033</v>
      </c>
      <c r="G540" s="16">
        <f t="shared" si="60"/>
        <v>82209.308441835878</v>
      </c>
    </row>
    <row r="541" spans="2:7">
      <c r="B541" s="14">
        <f t="shared" si="61"/>
        <v>0</v>
      </c>
      <c r="C541" s="15">
        <f t="shared" si="56"/>
        <v>0</v>
      </c>
      <c r="D541" s="15">
        <f t="shared" si="57"/>
        <v>921.09885986021004</v>
      </c>
      <c r="E541" s="15">
        <f t="shared" si="58"/>
        <v>-921.09885986021004</v>
      </c>
      <c r="F541" s="15">
        <f t="shared" si="59"/>
        <v>155289.23025727054</v>
      </c>
      <c r="G541" s="16">
        <f t="shared" si="60"/>
        <v>81288.209581975665</v>
      </c>
    </row>
    <row r="542" spans="2:7">
      <c r="B542" s="14">
        <f t="shared" si="61"/>
        <v>0</v>
      </c>
      <c r="C542" s="15">
        <f t="shared" si="56"/>
        <v>0</v>
      </c>
      <c r="D542" s="15">
        <f t="shared" si="57"/>
        <v>926.5949625982264</v>
      </c>
      <c r="E542" s="15">
        <f t="shared" si="58"/>
        <v>-926.5949625982264</v>
      </c>
      <c r="F542" s="15">
        <f t="shared" si="59"/>
        <v>156215.82521986877</v>
      </c>
      <c r="G542" s="16">
        <f t="shared" si="60"/>
        <v>80361.614619377433</v>
      </c>
    </row>
    <row r="543" spans="2:7">
      <c r="B543" s="14">
        <f t="shared" si="61"/>
        <v>0</v>
      </c>
      <c r="C543" s="15">
        <f t="shared" si="56"/>
        <v>0</v>
      </c>
      <c r="D543" s="15">
        <f t="shared" si="57"/>
        <v>932.12386001944481</v>
      </c>
      <c r="E543" s="15">
        <f t="shared" si="58"/>
        <v>-932.12386001944481</v>
      </c>
      <c r="F543" s="15">
        <f t="shared" si="59"/>
        <v>157147.9490798882</v>
      </c>
      <c r="G543" s="16">
        <f t="shared" si="60"/>
        <v>79429.490759357985</v>
      </c>
    </row>
    <row r="544" spans="2:7">
      <c r="B544" s="14">
        <f t="shared" si="61"/>
        <v>0</v>
      </c>
      <c r="C544" s="15">
        <f t="shared" si="56"/>
        <v>0</v>
      </c>
      <c r="D544" s="15">
        <f t="shared" si="57"/>
        <v>937.68574780638733</v>
      </c>
      <c r="E544" s="15">
        <f t="shared" si="58"/>
        <v>-937.68574780638733</v>
      </c>
      <c r="F544" s="15">
        <f t="shared" si="59"/>
        <v>158085.63482769459</v>
      </c>
      <c r="G544" s="16">
        <f t="shared" si="60"/>
        <v>78491.805011551594</v>
      </c>
    </row>
    <row r="545" spans="2:7">
      <c r="B545" s="14">
        <f t="shared" si="61"/>
        <v>0</v>
      </c>
      <c r="C545" s="15">
        <f t="shared" si="56"/>
        <v>0</v>
      </c>
      <c r="D545" s="15">
        <f t="shared" si="57"/>
        <v>943.28082280919409</v>
      </c>
      <c r="E545" s="15">
        <f t="shared" si="58"/>
        <v>-943.28082280919409</v>
      </c>
      <c r="F545" s="15">
        <f t="shared" si="59"/>
        <v>159028.9156505038</v>
      </c>
      <c r="G545" s="16">
        <f t="shared" si="60"/>
        <v>77548.524188742405</v>
      </c>
    </row>
    <row r="546" spans="2:7">
      <c r="B546" s="14">
        <f t="shared" si="61"/>
        <v>0</v>
      </c>
      <c r="C546" s="15">
        <f t="shared" si="56"/>
        <v>0</v>
      </c>
      <c r="D546" s="15">
        <f t="shared" si="57"/>
        <v>948.90928305258944</v>
      </c>
      <c r="E546" s="15">
        <f t="shared" si="58"/>
        <v>-948.90928305258944</v>
      </c>
      <c r="F546" s="15">
        <f t="shared" si="59"/>
        <v>159977.82493355637</v>
      </c>
      <c r="G546" s="16">
        <f t="shared" si="60"/>
        <v>76599.614905689814</v>
      </c>
    </row>
    <row r="547" spans="2:7">
      <c r="B547" s="14">
        <f t="shared" si="61"/>
        <v>0</v>
      </c>
      <c r="C547" s="15">
        <f t="shared" si="56"/>
        <v>0</v>
      </c>
      <c r="D547" s="15">
        <f t="shared" si="57"/>
        <v>954.57132774289119</v>
      </c>
      <c r="E547" s="15">
        <f t="shared" si="58"/>
        <v>-954.57132774289119</v>
      </c>
      <c r="F547" s="15">
        <f t="shared" si="59"/>
        <v>160932.39626129926</v>
      </c>
      <c r="G547" s="16">
        <f t="shared" si="60"/>
        <v>75645.043577946926</v>
      </c>
    </row>
    <row r="548" spans="2:7">
      <c r="B548" s="14">
        <f t="shared" si="61"/>
        <v>0</v>
      </c>
      <c r="C548" s="15">
        <f t="shared" si="56"/>
        <v>0</v>
      </c>
      <c r="D548" s="15">
        <f t="shared" si="57"/>
        <v>960.26715727506087</v>
      </c>
      <c r="E548" s="15">
        <f t="shared" si="58"/>
        <v>-960.26715727506087</v>
      </c>
      <c r="F548" s="15">
        <f t="shared" si="59"/>
        <v>161892.66341857432</v>
      </c>
      <c r="G548" s="16">
        <f t="shared" si="60"/>
        <v>74684.776420671871</v>
      </c>
    </row>
    <row r="549" spans="2:7">
      <c r="B549" s="14">
        <f t="shared" si="61"/>
        <v>0</v>
      </c>
      <c r="C549" s="15">
        <f t="shared" si="56"/>
        <v>0</v>
      </c>
      <c r="D549" s="15">
        <f t="shared" si="57"/>
        <v>965.99697323979626</v>
      </c>
      <c r="E549" s="15">
        <f t="shared" si="58"/>
        <v>-965.99697323979626</v>
      </c>
      <c r="F549" s="15">
        <f t="shared" si="59"/>
        <v>162858.6603918141</v>
      </c>
      <c r="G549" s="16">
        <f t="shared" si="60"/>
        <v>73718.779447432069</v>
      </c>
    </row>
    <row r="550" spans="2:7">
      <c r="B550" s="14">
        <f t="shared" si="61"/>
        <v>0</v>
      </c>
      <c r="C550" s="15">
        <f t="shared" si="56"/>
        <v>0</v>
      </c>
      <c r="D550" s="15">
        <f t="shared" si="57"/>
        <v>971.76097843066634</v>
      </c>
      <c r="E550" s="15">
        <f t="shared" si="58"/>
        <v>-971.76097843066634</v>
      </c>
      <c r="F550" s="15">
        <f t="shared" si="59"/>
        <v>163830.42137024476</v>
      </c>
      <c r="G550" s="16">
        <f t="shared" si="60"/>
        <v>72747.018469001399</v>
      </c>
    </row>
    <row r="551" spans="2:7">
      <c r="B551" s="14">
        <f t="shared" si="61"/>
        <v>0</v>
      </c>
      <c r="C551" s="15">
        <f t="shared" si="56"/>
        <v>0</v>
      </c>
      <c r="D551" s="15">
        <f t="shared" si="57"/>
        <v>977.55937685128833</v>
      </c>
      <c r="E551" s="15">
        <f t="shared" si="58"/>
        <v>-977.55937685128833</v>
      </c>
      <c r="F551" s="15">
        <f t="shared" si="59"/>
        <v>164807.98074709604</v>
      </c>
      <c r="G551" s="16">
        <f t="shared" si="60"/>
        <v>71769.459092150108</v>
      </c>
    </row>
    <row r="552" spans="2:7">
      <c r="B552" s="14">
        <f t="shared" si="61"/>
        <v>0</v>
      </c>
      <c r="C552" s="15">
        <f t="shared" si="56"/>
        <v>0</v>
      </c>
      <c r="D552" s="15">
        <f t="shared" si="57"/>
        <v>983.39237372254854</v>
      </c>
      <c r="E552" s="15">
        <f t="shared" si="58"/>
        <v>-983.39237372254854</v>
      </c>
      <c r="F552" s="15">
        <f t="shared" si="59"/>
        <v>165791.37312081858</v>
      </c>
      <c r="G552" s="16">
        <f t="shared" si="60"/>
        <v>70786.066718427566</v>
      </c>
    </row>
    <row r="553" spans="2:7">
      <c r="B553" s="14">
        <f t="shared" si="61"/>
        <v>0</v>
      </c>
      <c r="C553" s="15">
        <f t="shared" si="56"/>
        <v>0</v>
      </c>
      <c r="D553" s="15">
        <f t="shared" si="57"/>
        <v>989.26017548986488</v>
      </c>
      <c r="E553" s="15">
        <f t="shared" si="58"/>
        <v>-989.26017548986488</v>
      </c>
      <c r="F553" s="15">
        <f t="shared" si="59"/>
        <v>166780.63329630846</v>
      </c>
      <c r="G553" s="16">
        <f t="shared" si="60"/>
        <v>69796.806542937702</v>
      </c>
    </row>
    <row r="554" spans="2:7">
      <c r="B554" s="14">
        <f t="shared" si="61"/>
        <v>0</v>
      </c>
      <c r="C554" s="15">
        <f t="shared" si="56"/>
        <v>0</v>
      </c>
      <c r="D554" s="15">
        <f t="shared" si="57"/>
        <v>995.16298983049455</v>
      </c>
      <c r="E554" s="15">
        <f t="shared" si="58"/>
        <v>-995.16298983049455</v>
      </c>
      <c r="F554" s="15">
        <f t="shared" si="59"/>
        <v>167775.79628613894</v>
      </c>
      <c r="G554" s="16">
        <f t="shared" si="60"/>
        <v>68801.643553107206</v>
      </c>
    </row>
    <row r="555" spans="2:7">
      <c r="B555" s="14">
        <f t="shared" si="61"/>
        <v>0</v>
      </c>
      <c r="C555" s="15">
        <f t="shared" si="56"/>
        <v>0</v>
      </c>
      <c r="D555" s="15">
        <f t="shared" si="57"/>
        <v>1001.101025660883</v>
      </c>
      <c r="E555" s="15">
        <f t="shared" si="58"/>
        <v>-1001.101025660883</v>
      </c>
      <c r="F555" s="15">
        <f t="shared" si="59"/>
        <v>168776.89731179981</v>
      </c>
      <c r="G555" s="16">
        <f t="shared" si="60"/>
        <v>67800.54252744632</v>
      </c>
    </row>
    <row r="556" spans="2:7">
      <c r="B556" s="14">
        <f t="shared" si="61"/>
        <v>0</v>
      </c>
      <c r="C556" s="15">
        <f t="shared" si="56"/>
        <v>0</v>
      </c>
      <c r="D556" s="15">
        <f t="shared" si="57"/>
        <v>1007.0744931440594</v>
      </c>
      <c r="E556" s="15">
        <f t="shared" si="58"/>
        <v>-1007.0744931440594</v>
      </c>
      <c r="F556" s="15">
        <f t="shared" si="59"/>
        <v>169783.97180494387</v>
      </c>
      <c r="G556" s="16">
        <f t="shared" si="60"/>
        <v>66793.468034302263</v>
      </c>
    </row>
    <row r="557" spans="2:7">
      <c r="B557" s="14">
        <f t="shared" si="61"/>
        <v>0</v>
      </c>
      <c r="C557" s="15">
        <f t="shared" si="56"/>
        <v>0</v>
      </c>
      <c r="D557" s="15">
        <f t="shared" si="57"/>
        <v>1013.0836036970737</v>
      </c>
      <c r="E557" s="15">
        <f t="shared" si="58"/>
        <v>-1013.0836036970737</v>
      </c>
      <c r="F557" s="15">
        <f t="shared" si="59"/>
        <v>170797.05540864094</v>
      </c>
      <c r="G557" s="16">
        <f t="shared" si="60"/>
        <v>65780.384430605191</v>
      </c>
    </row>
    <row r="558" spans="2:7">
      <c r="B558" s="14">
        <f t="shared" si="61"/>
        <v>0</v>
      </c>
      <c r="C558" s="15">
        <f t="shared" si="56"/>
        <v>0</v>
      </c>
      <c r="D558" s="15">
        <f t="shared" si="57"/>
        <v>1019.1285699984803</v>
      </c>
      <c r="E558" s="15">
        <f t="shared" si="58"/>
        <v>-1019.1285699984803</v>
      </c>
      <c r="F558" s="15">
        <f t="shared" si="59"/>
        <v>171816.18397863943</v>
      </c>
      <c r="G558" s="16">
        <f t="shared" si="60"/>
        <v>64761.25586060671</v>
      </c>
    </row>
    <row r="559" spans="2:7">
      <c r="B559" s="14">
        <f t="shared" si="61"/>
        <v>0</v>
      </c>
      <c r="C559" s="15">
        <f t="shared" si="56"/>
        <v>0</v>
      </c>
      <c r="D559" s="15">
        <f t="shared" si="57"/>
        <v>1025.2096059958644</v>
      </c>
      <c r="E559" s="15">
        <f t="shared" si="58"/>
        <v>-1025.2096059958644</v>
      </c>
      <c r="F559" s="15">
        <f t="shared" si="59"/>
        <v>172841.39358463528</v>
      </c>
      <c r="G559" s="16">
        <f t="shared" si="60"/>
        <v>63736.046254610847</v>
      </c>
    </row>
    <row r="560" spans="2:7">
      <c r="B560" s="14">
        <f t="shared" si="61"/>
        <v>0</v>
      </c>
      <c r="C560" s="15">
        <f t="shared" si="56"/>
        <v>0</v>
      </c>
      <c r="D560" s="15">
        <f t="shared" si="57"/>
        <v>1031.3269269134146</v>
      </c>
      <c r="E560" s="15">
        <f t="shared" si="58"/>
        <v>-1031.3269269134146</v>
      </c>
      <c r="F560" s="15">
        <f t="shared" si="59"/>
        <v>173872.72051154869</v>
      </c>
      <c r="G560" s="16">
        <f t="shared" si="60"/>
        <v>62704.719327697429</v>
      </c>
    </row>
    <row r="561" spans="2:7">
      <c r="B561" s="14">
        <f t="shared" si="61"/>
        <v>0</v>
      </c>
      <c r="C561" s="15">
        <f t="shared" si="56"/>
        <v>0</v>
      </c>
      <c r="D561" s="15">
        <f t="shared" si="57"/>
        <v>1037.4807492595405</v>
      </c>
      <c r="E561" s="15">
        <f t="shared" si="58"/>
        <v>-1037.4807492595405</v>
      </c>
      <c r="F561" s="15">
        <f t="shared" si="59"/>
        <v>174910.20126080822</v>
      </c>
      <c r="G561" s="16">
        <f t="shared" si="60"/>
        <v>61667.238578437886</v>
      </c>
    </row>
    <row r="562" spans="2:7">
      <c r="B562" s="14">
        <f t="shared" si="61"/>
        <v>0</v>
      </c>
      <c r="C562" s="15">
        <f t="shared" si="56"/>
        <v>0</v>
      </c>
      <c r="D562" s="15">
        <f t="shared" si="57"/>
        <v>1043.6712908345348</v>
      </c>
      <c r="E562" s="15">
        <f t="shared" si="58"/>
        <v>-1043.6712908345348</v>
      </c>
      <c r="F562" s="15">
        <f t="shared" si="59"/>
        <v>175953.87255164274</v>
      </c>
      <c r="G562" s="16">
        <f t="shared" si="60"/>
        <v>60623.56728760335</v>
      </c>
    </row>
    <row r="563" spans="2:7">
      <c r="B563" s="14">
        <f t="shared" si="61"/>
        <v>0</v>
      </c>
      <c r="C563" s="15">
        <f t="shared" si="56"/>
        <v>0</v>
      </c>
      <c r="D563" s="15">
        <f t="shared" si="57"/>
        <v>1049.8987707382828</v>
      </c>
      <c r="E563" s="15">
        <f t="shared" si="58"/>
        <v>-1049.8987707382828</v>
      </c>
      <c r="F563" s="15">
        <f t="shared" si="59"/>
        <v>177003.77132238101</v>
      </c>
      <c r="G563" s="16">
        <f t="shared" si="60"/>
        <v>59573.668516865066</v>
      </c>
    </row>
    <row r="564" spans="2:7">
      <c r="B564" s="14">
        <f t="shared" si="61"/>
        <v>0</v>
      </c>
      <c r="C564" s="15">
        <f t="shared" si="56"/>
        <v>0</v>
      </c>
      <c r="D564" s="15">
        <f t="shared" si="57"/>
        <v>1056.1634093780162</v>
      </c>
      <c r="E564" s="15">
        <f t="shared" si="58"/>
        <v>-1056.1634093780162</v>
      </c>
      <c r="F564" s="15">
        <f t="shared" si="59"/>
        <v>178059.93473175904</v>
      </c>
      <c r="G564" s="16">
        <f t="shared" si="60"/>
        <v>58517.50510748705</v>
      </c>
    </row>
    <row r="565" spans="2:7">
      <c r="B565" s="14">
        <f t="shared" si="61"/>
        <v>0</v>
      </c>
      <c r="C565" s="15">
        <f t="shared" si="56"/>
        <v>0</v>
      </c>
      <c r="D565" s="15">
        <f t="shared" si="57"/>
        <v>1062.4654284761143</v>
      </c>
      <c r="E565" s="15">
        <f t="shared" si="58"/>
        <v>-1062.4654284761143</v>
      </c>
      <c r="F565" s="15">
        <f t="shared" si="59"/>
        <v>179122.40016023515</v>
      </c>
      <c r="G565" s="16">
        <f t="shared" si="60"/>
        <v>57455.039679010937</v>
      </c>
    </row>
    <row r="566" spans="2:7">
      <c r="B566" s="14">
        <f t="shared" si="61"/>
        <v>0</v>
      </c>
      <c r="C566" s="15">
        <f t="shared" ref="C566:C629" si="62">+IF($D$8="D",IF(B566=0,0,$C$3*$C$7/(1-(1+$C$7)^-$C$4)),0)</f>
        <v>0</v>
      </c>
      <c r="D566" s="15">
        <f t="shared" ref="D566:D629" si="63">+IF($D$8="D",$C$7*F565,0)</f>
        <v>1068.8050510779503</v>
      </c>
      <c r="E566" s="15">
        <f t="shared" ref="E566:E629" si="64">+C566-D566</f>
        <v>-1068.8050510779503</v>
      </c>
      <c r="F566" s="15">
        <f t="shared" ref="F566:F629" si="65">+MAX($F$13*$C$9,F565-E566)</f>
        <v>180191.20521131309</v>
      </c>
      <c r="G566" s="16">
        <f t="shared" ref="G566:G629" si="66">+G565+E566</f>
        <v>56386.234627932987</v>
      </c>
    </row>
    <row r="567" spans="2:7">
      <c r="B567" s="14">
        <f t="shared" si="61"/>
        <v>0</v>
      </c>
      <c r="C567" s="15">
        <f t="shared" si="62"/>
        <v>0</v>
      </c>
      <c r="D567" s="15">
        <f t="shared" si="63"/>
        <v>1075.1825015597876</v>
      </c>
      <c r="E567" s="15">
        <f t="shared" si="64"/>
        <v>-1075.1825015597876</v>
      </c>
      <c r="F567" s="15">
        <f t="shared" si="65"/>
        <v>181266.38771287288</v>
      </c>
      <c r="G567" s="16">
        <f t="shared" si="66"/>
        <v>55311.052126373201</v>
      </c>
    </row>
    <row r="568" spans="2:7">
      <c r="B568" s="14">
        <f t="shared" si="61"/>
        <v>0</v>
      </c>
      <c r="C568" s="15">
        <f t="shared" si="62"/>
        <v>0</v>
      </c>
      <c r="D568" s="15">
        <f t="shared" si="63"/>
        <v>1081.5980056367191</v>
      </c>
      <c r="E568" s="15">
        <f t="shared" si="64"/>
        <v>-1081.5980056367191</v>
      </c>
      <c r="F568" s="15">
        <f t="shared" si="65"/>
        <v>182347.98571850959</v>
      </c>
      <c r="G568" s="16">
        <f t="shared" si="66"/>
        <v>54229.454120736482</v>
      </c>
    </row>
    <row r="569" spans="2:7">
      <c r="B569" s="14">
        <f t="shared" si="61"/>
        <v>0</v>
      </c>
      <c r="C569" s="15">
        <f t="shared" si="62"/>
        <v>0</v>
      </c>
      <c r="D569" s="15">
        <f t="shared" si="63"/>
        <v>1088.0517903706564</v>
      </c>
      <c r="E569" s="15">
        <f t="shared" si="64"/>
        <v>-1088.0517903706564</v>
      </c>
      <c r="F569" s="15">
        <f t="shared" si="65"/>
        <v>183436.03750888025</v>
      </c>
      <c r="G569" s="16">
        <f t="shared" si="66"/>
        <v>53141.402330365825</v>
      </c>
    </row>
    <row r="570" spans="2:7">
      <c r="B570" s="14">
        <f t="shared" si="61"/>
        <v>0</v>
      </c>
      <c r="C570" s="15">
        <f t="shared" si="62"/>
        <v>0</v>
      </c>
      <c r="D570" s="15">
        <f t="shared" si="63"/>
        <v>1094.544084178367</v>
      </c>
      <c r="E570" s="15">
        <f t="shared" si="64"/>
        <v>-1094.544084178367</v>
      </c>
      <c r="F570" s="15">
        <f t="shared" si="65"/>
        <v>184530.58159305863</v>
      </c>
      <c r="G570" s="16">
        <f t="shared" si="66"/>
        <v>52046.858246187461</v>
      </c>
    </row>
    <row r="571" spans="2:7">
      <c r="B571" s="14">
        <f t="shared" si="61"/>
        <v>0</v>
      </c>
      <c r="C571" s="15">
        <f t="shared" si="62"/>
        <v>0</v>
      </c>
      <c r="D571" s="15">
        <f t="shared" si="63"/>
        <v>1101.0751168395577</v>
      </c>
      <c r="E571" s="15">
        <f t="shared" si="64"/>
        <v>-1101.0751168395577</v>
      </c>
      <c r="F571" s="15">
        <f t="shared" si="65"/>
        <v>185631.65670989818</v>
      </c>
      <c r="G571" s="16">
        <f t="shared" si="66"/>
        <v>50945.783129347903</v>
      </c>
    </row>
    <row r="572" spans="2:7">
      <c r="B572" s="14">
        <f t="shared" si="61"/>
        <v>0</v>
      </c>
      <c r="C572" s="15">
        <f t="shared" si="62"/>
        <v>0</v>
      </c>
      <c r="D572" s="15">
        <f t="shared" si="63"/>
        <v>1107.6451195050065</v>
      </c>
      <c r="E572" s="15">
        <f t="shared" si="64"/>
        <v>-1107.6451195050065</v>
      </c>
      <c r="F572" s="15">
        <f t="shared" si="65"/>
        <v>186739.30182940318</v>
      </c>
      <c r="G572" s="16">
        <f t="shared" si="66"/>
        <v>49838.1380098429</v>
      </c>
    </row>
    <row r="573" spans="2:7">
      <c r="B573" s="14">
        <f t="shared" si="61"/>
        <v>0</v>
      </c>
      <c r="C573" s="15">
        <f t="shared" si="62"/>
        <v>0</v>
      </c>
      <c r="D573" s="15">
        <f t="shared" si="63"/>
        <v>1114.2543247047458</v>
      </c>
      <c r="E573" s="15">
        <f t="shared" si="64"/>
        <v>-1114.2543247047458</v>
      </c>
      <c r="F573" s="15">
        <f t="shared" si="65"/>
        <v>187853.55615410794</v>
      </c>
      <c r="G573" s="16">
        <f t="shared" si="66"/>
        <v>48723.883685138157</v>
      </c>
    </row>
    <row r="574" spans="2:7">
      <c r="B574" s="14">
        <f t="shared" si="61"/>
        <v>0</v>
      </c>
      <c r="C574" s="15">
        <f t="shared" si="62"/>
        <v>0</v>
      </c>
      <c r="D574" s="15">
        <f t="shared" si="63"/>
        <v>1120.9029663562899</v>
      </c>
      <c r="E574" s="15">
        <f t="shared" si="64"/>
        <v>-1120.9029663562899</v>
      </c>
      <c r="F574" s="15">
        <f t="shared" si="65"/>
        <v>188974.45912046422</v>
      </c>
      <c r="G574" s="16">
        <f t="shared" si="66"/>
        <v>47602.980718781866</v>
      </c>
    </row>
    <row r="575" spans="2:7">
      <c r="B575" s="14">
        <f t="shared" si="61"/>
        <v>0</v>
      </c>
      <c r="C575" s="15">
        <f t="shared" si="62"/>
        <v>0</v>
      </c>
      <c r="D575" s="15">
        <f t="shared" si="63"/>
        <v>1127.5912797729154</v>
      </c>
      <c r="E575" s="15">
        <f t="shared" si="64"/>
        <v>-1127.5912797729154</v>
      </c>
      <c r="F575" s="15">
        <f t="shared" si="65"/>
        <v>190102.05040023715</v>
      </c>
      <c r="G575" s="16">
        <f t="shared" si="66"/>
        <v>46475.389439008948</v>
      </c>
    </row>
    <row r="576" spans="2:7">
      <c r="B576" s="14">
        <f t="shared" si="61"/>
        <v>0</v>
      </c>
      <c r="C576" s="15">
        <f t="shared" si="62"/>
        <v>0</v>
      </c>
      <c r="D576" s="15">
        <f t="shared" si="63"/>
        <v>1134.3195016719892</v>
      </c>
      <c r="E576" s="15">
        <f t="shared" si="64"/>
        <v>-1134.3195016719892</v>
      </c>
      <c r="F576" s="15">
        <f t="shared" si="65"/>
        <v>191236.36990190914</v>
      </c>
      <c r="G576" s="16">
        <f t="shared" si="66"/>
        <v>45341.069937336957</v>
      </c>
    </row>
    <row r="577" spans="2:7">
      <c r="B577" s="14">
        <f t="shared" si="61"/>
        <v>0</v>
      </c>
      <c r="C577" s="15">
        <f t="shared" si="62"/>
        <v>0</v>
      </c>
      <c r="D577" s="15">
        <f t="shared" si="63"/>
        <v>1141.0878701833462</v>
      </c>
      <c r="E577" s="15">
        <f t="shared" si="64"/>
        <v>-1141.0878701833462</v>
      </c>
      <c r="F577" s="15">
        <f t="shared" si="65"/>
        <v>192377.45777209249</v>
      </c>
      <c r="G577" s="16">
        <f t="shared" si="66"/>
        <v>44199.982067153614</v>
      </c>
    </row>
    <row r="578" spans="2:7">
      <c r="B578" s="14">
        <f t="shared" si="61"/>
        <v>0</v>
      </c>
      <c r="C578" s="15">
        <f t="shared" si="62"/>
        <v>0</v>
      </c>
      <c r="D578" s="15">
        <f t="shared" si="63"/>
        <v>1147.8966248577183</v>
      </c>
      <c r="E578" s="15">
        <f t="shared" si="64"/>
        <v>-1147.8966248577183</v>
      </c>
      <c r="F578" s="15">
        <f t="shared" si="65"/>
        <v>193525.35439695019</v>
      </c>
      <c r="G578" s="16">
        <f t="shared" si="66"/>
        <v>43052.085442295895</v>
      </c>
    </row>
    <row r="579" spans="2:7">
      <c r="B579" s="14">
        <f t="shared" si="61"/>
        <v>0</v>
      </c>
      <c r="C579" s="15">
        <f t="shared" si="62"/>
        <v>0</v>
      </c>
      <c r="D579" s="15">
        <f t="shared" si="63"/>
        <v>1154.7460066752114</v>
      </c>
      <c r="E579" s="15">
        <f t="shared" si="64"/>
        <v>-1154.7460066752114</v>
      </c>
      <c r="F579" s="15">
        <f t="shared" si="65"/>
        <v>194680.1004036254</v>
      </c>
      <c r="G579" s="16">
        <f t="shared" si="66"/>
        <v>41897.339435620685</v>
      </c>
    </row>
    <row r="580" spans="2:7">
      <c r="B580" s="14">
        <f t="shared" si="61"/>
        <v>0</v>
      </c>
      <c r="C580" s="15">
        <f t="shared" si="62"/>
        <v>0</v>
      </c>
      <c r="D580" s="15">
        <f t="shared" si="63"/>
        <v>1161.6362580538357</v>
      </c>
      <c r="E580" s="15">
        <f t="shared" si="64"/>
        <v>-1161.6362580538357</v>
      </c>
      <c r="F580" s="15">
        <f t="shared" si="65"/>
        <v>195841.73666167923</v>
      </c>
      <c r="G580" s="16">
        <f t="shared" si="66"/>
        <v>40735.703177566851</v>
      </c>
    </row>
    <row r="581" spans="2:7">
      <c r="B581" s="14">
        <f t="shared" si="61"/>
        <v>0</v>
      </c>
      <c r="C581" s="15">
        <f t="shared" si="62"/>
        <v>0</v>
      </c>
      <c r="D581" s="15">
        <f t="shared" si="63"/>
        <v>1168.5676228580846</v>
      </c>
      <c r="E581" s="15">
        <f t="shared" si="64"/>
        <v>-1168.5676228580846</v>
      </c>
      <c r="F581" s="15">
        <f t="shared" si="65"/>
        <v>197010.3042845373</v>
      </c>
      <c r="G581" s="16">
        <f t="shared" si="66"/>
        <v>39567.135554708766</v>
      </c>
    </row>
    <row r="582" spans="2:7">
      <c r="B582" s="14">
        <f t="shared" si="61"/>
        <v>0</v>
      </c>
      <c r="C582" s="15">
        <f t="shared" si="62"/>
        <v>0</v>
      </c>
      <c r="D582" s="15">
        <f t="shared" si="63"/>
        <v>1175.5403464075657</v>
      </c>
      <c r="E582" s="15">
        <f t="shared" si="64"/>
        <v>-1175.5403464075657</v>
      </c>
      <c r="F582" s="15">
        <f t="shared" si="65"/>
        <v>198185.84463094486</v>
      </c>
      <c r="G582" s="16">
        <f t="shared" si="66"/>
        <v>38391.595208301202</v>
      </c>
    </row>
    <row r="583" spans="2:7">
      <c r="B583" s="14">
        <f t="shared" si="61"/>
        <v>0</v>
      </c>
      <c r="C583" s="15">
        <f t="shared" si="62"/>
        <v>0</v>
      </c>
      <c r="D583" s="15">
        <f t="shared" si="63"/>
        <v>1182.5546754856844</v>
      </c>
      <c r="E583" s="15">
        <f t="shared" si="64"/>
        <v>-1182.5546754856844</v>
      </c>
      <c r="F583" s="15">
        <f t="shared" si="65"/>
        <v>199368.39930643054</v>
      </c>
      <c r="G583" s="16">
        <f t="shared" si="66"/>
        <v>37209.040532815518</v>
      </c>
    </row>
    <row r="584" spans="2:7">
      <c r="B584" s="14">
        <f t="shared" si="61"/>
        <v>0</v>
      </c>
      <c r="C584" s="15">
        <f t="shared" si="62"/>
        <v>0</v>
      </c>
      <c r="D584" s="15">
        <f t="shared" si="63"/>
        <v>1189.6108583483765</v>
      </c>
      <c r="E584" s="15">
        <f t="shared" si="64"/>
        <v>-1189.6108583483765</v>
      </c>
      <c r="F584" s="15">
        <f t="shared" si="65"/>
        <v>200558.01016477891</v>
      </c>
      <c r="G584" s="16">
        <f t="shared" si="66"/>
        <v>36019.429674467145</v>
      </c>
    </row>
    <row r="585" spans="2:7">
      <c r="B585" s="14">
        <f t="shared" si="61"/>
        <v>0</v>
      </c>
      <c r="C585" s="15">
        <f t="shared" si="62"/>
        <v>0</v>
      </c>
      <c r="D585" s="15">
        <f t="shared" si="63"/>
        <v>1196.7091447328962</v>
      </c>
      <c r="E585" s="15">
        <f t="shared" si="64"/>
        <v>-1196.7091447328962</v>
      </c>
      <c r="F585" s="15">
        <f t="shared" si="65"/>
        <v>201754.7193095118</v>
      </c>
      <c r="G585" s="16">
        <f t="shared" si="66"/>
        <v>34822.720529734252</v>
      </c>
    </row>
    <row r="586" spans="2:7">
      <c r="B586" s="14">
        <f t="shared" si="61"/>
        <v>0</v>
      </c>
      <c r="C586" s="15">
        <f t="shared" si="62"/>
        <v>0</v>
      </c>
      <c r="D586" s="15">
        <f t="shared" si="63"/>
        <v>1203.8497858666547</v>
      </c>
      <c r="E586" s="15">
        <f t="shared" si="64"/>
        <v>-1203.8497858666547</v>
      </c>
      <c r="F586" s="15">
        <f t="shared" si="65"/>
        <v>202958.56909537845</v>
      </c>
      <c r="G586" s="16">
        <f t="shared" si="66"/>
        <v>33618.870743867599</v>
      </c>
    </row>
    <row r="587" spans="2:7">
      <c r="B587" s="14">
        <f t="shared" si="61"/>
        <v>0</v>
      </c>
      <c r="C587" s="15">
        <f t="shared" si="62"/>
        <v>0</v>
      </c>
      <c r="D587" s="15">
        <f t="shared" si="63"/>
        <v>1211.0330344761103</v>
      </c>
      <c r="E587" s="15">
        <f t="shared" si="64"/>
        <v>-1211.0330344761103</v>
      </c>
      <c r="F587" s="15">
        <f t="shared" si="65"/>
        <v>204169.60212985455</v>
      </c>
      <c r="G587" s="16">
        <f t="shared" si="66"/>
        <v>32407.83770939149</v>
      </c>
    </row>
    <row r="588" spans="2:7">
      <c r="B588" s="14">
        <f t="shared" si="61"/>
        <v>0</v>
      </c>
      <c r="C588" s="15">
        <f t="shared" si="62"/>
        <v>0</v>
      </c>
      <c r="D588" s="15">
        <f t="shared" si="63"/>
        <v>1218.2591447957154</v>
      </c>
      <c r="E588" s="15">
        <f t="shared" si="64"/>
        <v>-1218.2591447957154</v>
      </c>
      <c r="F588" s="15">
        <f t="shared" si="65"/>
        <v>205387.86127465026</v>
      </c>
      <c r="G588" s="16">
        <f t="shared" si="66"/>
        <v>31189.578564595773</v>
      </c>
    </row>
    <row r="589" spans="2:7">
      <c r="B589" s="14">
        <f t="shared" si="61"/>
        <v>0</v>
      </c>
      <c r="C589" s="15">
        <f t="shared" si="62"/>
        <v>0</v>
      </c>
      <c r="D589" s="15">
        <f t="shared" si="63"/>
        <v>1225.5283725769129</v>
      </c>
      <c r="E589" s="15">
        <f t="shared" si="64"/>
        <v>-1225.5283725769129</v>
      </c>
      <c r="F589" s="15">
        <f t="shared" si="65"/>
        <v>206613.38964722719</v>
      </c>
      <c r="G589" s="16">
        <f t="shared" si="66"/>
        <v>29964.050192018862</v>
      </c>
    </row>
    <row r="590" spans="2:7">
      <c r="B590" s="14">
        <f t="shared" si="61"/>
        <v>0</v>
      </c>
      <c r="C590" s="15">
        <f t="shared" si="62"/>
        <v>0</v>
      </c>
      <c r="D590" s="15">
        <f t="shared" si="63"/>
        <v>1232.8409750971887</v>
      </c>
      <c r="E590" s="15">
        <f t="shared" si="64"/>
        <v>-1232.8409750971887</v>
      </c>
      <c r="F590" s="15">
        <f t="shared" si="65"/>
        <v>207846.23062232436</v>
      </c>
      <c r="G590" s="16">
        <f t="shared" si="66"/>
        <v>28731.209216921674</v>
      </c>
    </row>
    <row r="591" spans="2:7">
      <c r="B591" s="14">
        <f t="shared" si="61"/>
        <v>0</v>
      </c>
      <c r="C591" s="15">
        <f t="shared" si="62"/>
        <v>0</v>
      </c>
      <c r="D591" s="15">
        <f t="shared" si="63"/>
        <v>1240.1972111691764</v>
      </c>
      <c r="E591" s="15">
        <f t="shared" si="64"/>
        <v>-1240.1972111691764</v>
      </c>
      <c r="F591" s="15">
        <f t="shared" si="65"/>
        <v>209086.42783349354</v>
      </c>
      <c r="G591" s="16">
        <f t="shared" si="66"/>
        <v>27491.012005752498</v>
      </c>
    </row>
    <row r="592" spans="2:7">
      <c r="B592" s="14">
        <f t="shared" si="61"/>
        <v>0</v>
      </c>
      <c r="C592" s="15">
        <f t="shared" si="62"/>
        <v>0</v>
      </c>
      <c r="D592" s="15">
        <f t="shared" si="63"/>
        <v>1247.5973411498187</v>
      </c>
      <c r="E592" s="15">
        <f t="shared" si="64"/>
        <v>-1247.5973411498187</v>
      </c>
      <c r="F592" s="15">
        <f t="shared" si="65"/>
        <v>210334.02517464335</v>
      </c>
      <c r="G592" s="16">
        <f t="shared" si="66"/>
        <v>26243.414664602678</v>
      </c>
    </row>
    <row r="593" spans="2:7">
      <c r="B593" s="14">
        <f t="shared" si="61"/>
        <v>0</v>
      </c>
      <c r="C593" s="15">
        <f t="shared" si="62"/>
        <v>0</v>
      </c>
      <c r="D593" s="15">
        <f t="shared" si="63"/>
        <v>1255.041626949582</v>
      </c>
      <c r="E593" s="15">
        <f t="shared" si="64"/>
        <v>-1255.041626949582</v>
      </c>
      <c r="F593" s="15">
        <f t="shared" si="65"/>
        <v>211589.06680159294</v>
      </c>
      <c r="G593" s="16">
        <f t="shared" si="66"/>
        <v>24988.373037653095</v>
      </c>
    </row>
    <row r="594" spans="2:7">
      <c r="B594" s="14">
        <f t="shared" si="61"/>
        <v>0</v>
      </c>
      <c r="C594" s="15">
        <f t="shared" si="62"/>
        <v>0</v>
      </c>
      <c r="D594" s="15">
        <f t="shared" si="63"/>
        <v>1262.5303320417249</v>
      </c>
      <c r="E594" s="15">
        <f t="shared" si="64"/>
        <v>-1262.5303320417249</v>
      </c>
      <c r="F594" s="15">
        <f t="shared" si="65"/>
        <v>212851.59713363467</v>
      </c>
      <c r="G594" s="16">
        <f t="shared" si="66"/>
        <v>23725.842705611369</v>
      </c>
    </row>
    <row r="595" spans="2:7">
      <c r="B595" s="14">
        <f t="shared" si="61"/>
        <v>0</v>
      </c>
      <c r="C595" s="15">
        <f t="shared" si="62"/>
        <v>0</v>
      </c>
      <c r="D595" s="15">
        <f t="shared" si="63"/>
        <v>1270.0637214716244</v>
      </c>
      <c r="E595" s="15">
        <f t="shared" si="64"/>
        <v>-1270.0637214716244</v>
      </c>
      <c r="F595" s="15">
        <f t="shared" si="65"/>
        <v>214121.66085510628</v>
      </c>
      <c r="G595" s="16">
        <f t="shared" si="66"/>
        <v>22455.778984139746</v>
      </c>
    </row>
    <row r="596" spans="2:7">
      <c r="B596" s="14">
        <f t="shared" si="61"/>
        <v>0</v>
      </c>
      <c r="C596" s="15">
        <f t="shared" si="62"/>
        <v>0</v>
      </c>
      <c r="D596" s="15">
        <f t="shared" si="63"/>
        <v>1277.6420618661557</v>
      </c>
      <c r="E596" s="15">
        <f t="shared" si="64"/>
        <v>-1277.6420618661557</v>
      </c>
      <c r="F596" s="15">
        <f t="shared" si="65"/>
        <v>215399.30291697243</v>
      </c>
      <c r="G596" s="16">
        <f t="shared" si="66"/>
        <v>21178.136922273592</v>
      </c>
    </row>
    <row r="597" spans="2:7">
      <c r="B597" s="14">
        <f t="shared" si="61"/>
        <v>0</v>
      </c>
      <c r="C597" s="15">
        <f t="shared" si="62"/>
        <v>0</v>
      </c>
      <c r="D597" s="15">
        <f t="shared" si="63"/>
        <v>1285.2656214431299</v>
      </c>
      <c r="E597" s="15">
        <f t="shared" si="64"/>
        <v>-1285.2656214431299</v>
      </c>
      <c r="F597" s="15">
        <f t="shared" si="65"/>
        <v>216684.56853841557</v>
      </c>
      <c r="G597" s="16">
        <f t="shared" si="66"/>
        <v>19892.871300830462</v>
      </c>
    </row>
    <row r="598" spans="2:7">
      <c r="B598" s="14">
        <f t="shared" si="61"/>
        <v>0</v>
      </c>
      <c r="C598" s="15">
        <f t="shared" si="62"/>
        <v>0</v>
      </c>
      <c r="D598" s="15">
        <f t="shared" si="63"/>
        <v>1292.9346700207864</v>
      </c>
      <c r="E598" s="15">
        <f t="shared" si="64"/>
        <v>-1292.9346700207864</v>
      </c>
      <c r="F598" s="15">
        <f t="shared" si="65"/>
        <v>217977.50320843636</v>
      </c>
      <c r="G598" s="16">
        <f t="shared" si="66"/>
        <v>18599.936630809676</v>
      </c>
    </row>
    <row r="599" spans="2:7">
      <c r="B599" s="14">
        <f t="shared" si="61"/>
        <v>0</v>
      </c>
      <c r="C599" s="15">
        <f t="shared" si="62"/>
        <v>0</v>
      </c>
      <c r="D599" s="15">
        <f t="shared" si="63"/>
        <v>1300.6494790273421</v>
      </c>
      <c r="E599" s="15">
        <f t="shared" si="64"/>
        <v>-1300.6494790273421</v>
      </c>
      <c r="F599" s="15">
        <f t="shared" si="65"/>
        <v>219278.15268746371</v>
      </c>
      <c r="G599" s="16">
        <f t="shared" si="66"/>
        <v>17299.287151782333</v>
      </c>
    </row>
    <row r="600" spans="2:7">
      <c r="B600" s="14">
        <f t="shared" ref="B600:B654" si="67">+IF(B599=0,0,IF(B599+1&lt;=$C$4,B599+1,0))</f>
        <v>0</v>
      </c>
      <c r="C600" s="15">
        <f t="shared" si="62"/>
        <v>0</v>
      </c>
      <c r="D600" s="15">
        <f t="shared" si="63"/>
        <v>1308.4103215105979</v>
      </c>
      <c r="E600" s="15">
        <f t="shared" si="64"/>
        <v>-1308.4103215105979</v>
      </c>
      <c r="F600" s="15">
        <f t="shared" si="65"/>
        <v>220586.56300897431</v>
      </c>
      <c r="G600" s="16">
        <f t="shared" si="66"/>
        <v>15990.876830271736</v>
      </c>
    </row>
    <row r="601" spans="2:7">
      <c r="B601" s="14">
        <f t="shared" si="67"/>
        <v>0</v>
      </c>
      <c r="C601" s="15">
        <f t="shared" si="62"/>
        <v>0</v>
      </c>
      <c r="D601" s="15">
        <f t="shared" si="63"/>
        <v>1316.2174721476042</v>
      </c>
      <c r="E601" s="15">
        <f t="shared" si="64"/>
        <v>-1316.2174721476042</v>
      </c>
      <c r="F601" s="15">
        <f t="shared" si="65"/>
        <v>221902.78048112191</v>
      </c>
      <c r="G601" s="16">
        <f t="shared" si="66"/>
        <v>14674.659358124132</v>
      </c>
    </row>
    <row r="602" spans="2:7">
      <c r="B602" s="14">
        <f t="shared" si="67"/>
        <v>0</v>
      </c>
      <c r="C602" s="15">
        <f t="shared" si="62"/>
        <v>0</v>
      </c>
      <c r="D602" s="15">
        <f t="shared" si="63"/>
        <v>1324.0712072543802</v>
      </c>
      <c r="E602" s="15">
        <f t="shared" si="64"/>
        <v>-1324.0712072543802</v>
      </c>
      <c r="F602" s="15">
        <f t="shared" si="65"/>
        <v>223226.85168837628</v>
      </c>
      <c r="G602" s="16">
        <f t="shared" si="66"/>
        <v>13350.588150869753</v>
      </c>
    </row>
    <row r="603" spans="2:7">
      <c r="B603" s="14">
        <f t="shared" si="67"/>
        <v>0</v>
      </c>
      <c r="C603" s="15">
        <f t="shared" si="62"/>
        <v>0</v>
      </c>
      <c r="D603" s="15">
        <f t="shared" si="63"/>
        <v>1331.9718047956949</v>
      </c>
      <c r="E603" s="15">
        <f t="shared" si="64"/>
        <v>-1331.9718047956949</v>
      </c>
      <c r="F603" s="15">
        <f t="shared" si="65"/>
        <v>224558.82349317198</v>
      </c>
      <c r="G603" s="16">
        <f t="shared" si="66"/>
        <v>12018.616346074057</v>
      </c>
    </row>
    <row r="604" spans="2:7">
      <c r="B604" s="14">
        <f t="shared" si="67"/>
        <v>0</v>
      </c>
      <c r="C604" s="15">
        <f t="shared" si="62"/>
        <v>0</v>
      </c>
      <c r="D604" s="15">
        <f t="shared" si="63"/>
        <v>1339.919544394905</v>
      </c>
      <c r="E604" s="15">
        <f t="shared" si="64"/>
        <v>-1339.919544394905</v>
      </c>
      <c r="F604" s="15">
        <f t="shared" si="65"/>
        <v>225898.74303756689</v>
      </c>
      <c r="G604" s="16">
        <f t="shared" si="66"/>
        <v>10678.696801679152</v>
      </c>
    </row>
    <row r="605" spans="2:7">
      <c r="B605" s="14">
        <f t="shared" si="67"/>
        <v>0</v>
      </c>
      <c r="C605" s="15">
        <f t="shared" si="62"/>
        <v>0</v>
      </c>
      <c r="D605" s="15">
        <f t="shared" si="63"/>
        <v>1347.9147073438508</v>
      </c>
      <c r="E605" s="15">
        <f t="shared" si="64"/>
        <v>-1347.9147073438508</v>
      </c>
      <c r="F605" s="15">
        <f t="shared" si="65"/>
        <v>227246.65774491074</v>
      </c>
      <c r="G605" s="16">
        <f t="shared" si="66"/>
        <v>9330.7820943353017</v>
      </c>
    </row>
    <row r="606" spans="2:7">
      <c r="B606" s="14">
        <f t="shared" si="67"/>
        <v>0</v>
      </c>
      <c r="C606" s="15">
        <f t="shared" si="62"/>
        <v>0</v>
      </c>
      <c r="D606" s="15">
        <f t="shared" si="63"/>
        <v>1355.9575766128121</v>
      </c>
      <c r="E606" s="15">
        <f t="shared" si="64"/>
        <v>-1355.9575766128121</v>
      </c>
      <c r="F606" s="15">
        <f t="shared" si="65"/>
        <v>228602.61532152357</v>
      </c>
      <c r="G606" s="16">
        <f t="shared" si="66"/>
        <v>7974.8245177224899</v>
      </c>
    </row>
    <row r="607" spans="2:7">
      <c r="B607" s="14">
        <f t="shared" si="67"/>
        <v>0</v>
      </c>
      <c r="C607" s="15">
        <f t="shared" si="62"/>
        <v>0</v>
      </c>
      <c r="D607" s="15">
        <f t="shared" si="63"/>
        <v>1364.0484368605241</v>
      </c>
      <c r="E607" s="15">
        <f t="shared" si="64"/>
        <v>-1364.0484368605241</v>
      </c>
      <c r="F607" s="15">
        <f t="shared" si="65"/>
        <v>229966.66375838409</v>
      </c>
      <c r="G607" s="16">
        <f t="shared" si="66"/>
        <v>6610.776080861966</v>
      </c>
    </row>
    <row r="608" spans="2:7">
      <c r="B608" s="14">
        <f t="shared" si="67"/>
        <v>0</v>
      </c>
      <c r="C608" s="15">
        <f t="shared" si="62"/>
        <v>0</v>
      </c>
      <c r="D608" s="15">
        <f t="shared" si="63"/>
        <v>1372.1875744442509</v>
      </c>
      <c r="E608" s="15">
        <f t="shared" si="64"/>
        <v>-1372.1875744442509</v>
      </c>
      <c r="F608" s="15">
        <f t="shared" si="65"/>
        <v>231338.85133282834</v>
      </c>
      <c r="G608" s="16">
        <f t="shared" si="66"/>
        <v>5238.5885064177146</v>
      </c>
    </row>
    <row r="609" spans="2:7">
      <c r="B609" s="14">
        <f t="shared" si="67"/>
        <v>0</v>
      </c>
      <c r="C609" s="15">
        <f t="shared" si="62"/>
        <v>0</v>
      </c>
      <c r="D609" s="15">
        <f t="shared" si="63"/>
        <v>1380.3752774299212</v>
      </c>
      <c r="E609" s="15">
        <f t="shared" si="64"/>
        <v>-1380.3752774299212</v>
      </c>
      <c r="F609" s="15">
        <f t="shared" si="65"/>
        <v>232719.22661025828</v>
      </c>
      <c r="G609" s="16">
        <f t="shared" si="66"/>
        <v>3858.2132289877936</v>
      </c>
    </row>
    <row r="610" spans="2:7">
      <c r="B610" s="14">
        <f t="shared" si="67"/>
        <v>0</v>
      </c>
      <c r="C610" s="15">
        <f t="shared" si="62"/>
        <v>0</v>
      </c>
      <c r="D610" s="15">
        <f t="shared" si="63"/>
        <v>1388.6118356023244</v>
      </c>
      <c r="E610" s="15">
        <f t="shared" si="64"/>
        <v>-1388.6118356023244</v>
      </c>
      <c r="F610" s="15">
        <f t="shared" si="65"/>
        <v>234107.8384458606</v>
      </c>
      <c r="G610" s="16">
        <f t="shared" si="66"/>
        <v>2469.6013933854692</v>
      </c>
    </row>
    <row r="611" spans="2:7">
      <c r="B611" s="14">
        <f t="shared" si="67"/>
        <v>0</v>
      </c>
      <c r="C611" s="15">
        <f t="shared" si="62"/>
        <v>0</v>
      </c>
      <c r="D611" s="15">
        <f t="shared" si="63"/>
        <v>1396.8975404753648</v>
      </c>
      <c r="E611" s="15">
        <f t="shared" si="64"/>
        <v>-1396.8975404753648</v>
      </c>
      <c r="F611" s="15">
        <f t="shared" si="65"/>
        <v>235504.73598633596</v>
      </c>
      <c r="G611" s="16">
        <f t="shared" si="66"/>
        <v>1072.7038529101044</v>
      </c>
    </row>
    <row r="612" spans="2:7">
      <c r="B612" s="14">
        <f t="shared" si="67"/>
        <v>0</v>
      </c>
      <c r="C612" s="15">
        <f t="shared" si="62"/>
        <v>0</v>
      </c>
      <c r="D612" s="15">
        <f t="shared" si="63"/>
        <v>1405.2326853023819</v>
      </c>
      <c r="E612" s="15">
        <f t="shared" si="64"/>
        <v>-1405.2326853023819</v>
      </c>
      <c r="F612" s="15">
        <f t="shared" si="65"/>
        <v>236909.96867163834</v>
      </c>
      <c r="G612" s="16">
        <f t="shared" si="66"/>
        <v>-332.52883239227754</v>
      </c>
    </row>
    <row r="613" spans="2:7">
      <c r="B613" s="14">
        <f t="shared" si="67"/>
        <v>0</v>
      </c>
      <c r="C613" s="15">
        <f t="shared" si="62"/>
        <v>0</v>
      </c>
      <c r="D613" s="15">
        <f t="shared" si="63"/>
        <v>1413.6175650865264</v>
      </c>
      <c r="E613" s="15">
        <f t="shared" si="64"/>
        <v>-1413.6175650865264</v>
      </c>
      <c r="F613" s="15">
        <f t="shared" si="65"/>
        <v>238323.58623672486</v>
      </c>
      <c r="G613" s="16">
        <f t="shared" si="66"/>
        <v>-1746.1463974788039</v>
      </c>
    </row>
    <row r="614" spans="2:7">
      <c r="B614" s="14">
        <f t="shared" si="67"/>
        <v>0</v>
      </c>
      <c r="C614" s="15">
        <f t="shared" si="62"/>
        <v>0</v>
      </c>
      <c r="D614" s="15">
        <f t="shared" si="63"/>
        <v>1422.0524765912037</v>
      </c>
      <c r="E614" s="15">
        <f t="shared" si="64"/>
        <v>-1422.0524765912037</v>
      </c>
      <c r="F614" s="15">
        <f t="shared" si="65"/>
        <v>239745.63871331606</v>
      </c>
      <c r="G614" s="16">
        <f t="shared" si="66"/>
        <v>-3168.1988740700076</v>
      </c>
    </row>
    <row r="615" spans="2:7">
      <c r="B615" s="14">
        <f t="shared" si="67"/>
        <v>0</v>
      </c>
      <c r="C615" s="15">
        <f t="shared" si="62"/>
        <v>0</v>
      </c>
      <c r="D615" s="15">
        <f t="shared" si="63"/>
        <v>1430.5377183505759</v>
      </c>
      <c r="E615" s="15">
        <f t="shared" si="64"/>
        <v>-1430.5377183505759</v>
      </c>
      <c r="F615" s="15">
        <f t="shared" si="65"/>
        <v>241176.17643166662</v>
      </c>
      <c r="G615" s="16">
        <f t="shared" si="66"/>
        <v>-4598.7365924205833</v>
      </c>
    </row>
    <row r="616" spans="2:7">
      <c r="B616" s="14">
        <f t="shared" si="67"/>
        <v>0</v>
      </c>
      <c r="C616" s="15">
        <f t="shared" si="62"/>
        <v>0</v>
      </c>
      <c r="D616" s="15">
        <f t="shared" si="63"/>
        <v>1439.0735906801274</v>
      </c>
      <c r="E616" s="15">
        <f t="shared" si="64"/>
        <v>-1439.0735906801274</v>
      </c>
      <c r="F616" s="15">
        <f t="shared" si="65"/>
        <v>242615.25002234674</v>
      </c>
      <c r="G616" s="16">
        <f t="shared" si="66"/>
        <v>-6037.8101831007107</v>
      </c>
    </row>
    <row r="617" spans="2:7">
      <c r="B617" s="14">
        <f t="shared" si="67"/>
        <v>0</v>
      </c>
      <c r="C617" s="15">
        <f t="shared" si="62"/>
        <v>0</v>
      </c>
      <c r="D617" s="15">
        <f t="shared" si="63"/>
        <v>1447.660395687295</v>
      </c>
      <c r="E617" s="15">
        <f t="shared" si="64"/>
        <v>-1447.660395687295</v>
      </c>
      <c r="F617" s="15">
        <f t="shared" si="65"/>
        <v>244062.91041803404</v>
      </c>
      <c r="G617" s="16">
        <f t="shared" si="66"/>
        <v>-7485.4705787880057</v>
      </c>
    </row>
    <row r="618" spans="2:7">
      <c r="B618" s="14">
        <f t="shared" si="67"/>
        <v>0</v>
      </c>
      <c r="C618" s="15">
        <f t="shared" si="62"/>
        <v>0</v>
      </c>
      <c r="D618" s="15">
        <f t="shared" si="63"/>
        <v>1456.2984372821595</v>
      </c>
      <c r="E618" s="15">
        <f t="shared" si="64"/>
        <v>-1456.2984372821595</v>
      </c>
      <c r="F618" s="15">
        <f t="shared" si="65"/>
        <v>245519.20885531619</v>
      </c>
      <c r="G618" s="16">
        <f t="shared" si="66"/>
        <v>-8941.7690160701659</v>
      </c>
    </row>
    <row r="619" spans="2:7">
      <c r="B619" s="14">
        <f t="shared" si="67"/>
        <v>0</v>
      </c>
      <c r="C619" s="15">
        <f t="shared" si="62"/>
        <v>0</v>
      </c>
      <c r="D619" s="15">
        <f t="shared" si="63"/>
        <v>1464.9880211882021</v>
      </c>
      <c r="E619" s="15">
        <f t="shared" si="64"/>
        <v>-1464.9880211882021</v>
      </c>
      <c r="F619" s="15">
        <f t="shared" si="65"/>
        <v>246984.1968765044</v>
      </c>
      <c r="G619" s="16">
        <f t="shared" si="66"/>
        <v>-10406.757037258369</v>
      </c>
    </row>
    <row r="620" spans="2:7">
      <c r="B620" s="14">
        <f t="shared" si="67"/>
        <v>0</v>
      </c>
      <c r="C620" s="15">
        <f t="shared" si="62"/>
        <v>0</v>
      </c>
      <c r="D620" s="15">
        <f t="shared" si="63"/>
        <v>1473.7294549531248</v>
      </c>
      <c r="E620" s="15">
        <f t="shared" si="64"/>
        <v>-1473.7294549531248</v>
      </c>
      <c r="F620" s="15">
        <f t="shared" si="65"/>
        <v>248457.92633145754</v>
      </c>
      <c r="G620" s="16">
        <f t="shared" si="66"/>
        <v>-11880.486492211494</v>
      </c>
    </row>
    <row r="621" spans="2:7">
      <c r="B621" s="14">
        <f t="shared" si="67"/>
        <v>0</v>
      </c>
      <c r="C621" s="15">
        <f t="shared" si="62"/>
        <v>0</v>
      </c>
      <c r="D621" s="15">
        <f t="shared" si="63"/>
        <v>1482.5230479597349</v>
      </c>
      <c r="E621" s="15">
        <f t="shared" si="64"/>
        <v>-1482.5230479597349</v>
      </c>
      <c r="F621" s="15">
        <f t="shared" si="65"/>
        <v>249940.44937941726</v>
      </c>
      <c r="G621" s="16">
        <f t="shared" si="66"/>
        <v>-13363.009540171228</v>
      </c>
    </row>
    <row r="622" spans="2:7">
      <c r="B622" s="14">
        <f t="shared" si="67"/>
        <v>0</v>
      </c>
      <c r="C622" s="15">
        <f t="shared" si="62"/>
        <v>0</v>
      </c>
      <c r="D622" s="15">
        <f t="shared" si="63"/>
        <v>1491.3691114368955</v>
      </c>
      <c r="E622" s="15">
        <f t="shared" si="64"/>
        <v>-1491.3691114368955</v>
      </c>
      <c r="F622" s="15">
        <f t="shared" si="65"/>
        <v>251431.81849085414</v>
      </c>
      <c r="G622" s="16">
        <f t="shared" si="66"/>
        <v>-14854.378651608124</v>
      </c>
    </row>
    <row r="623" spans="2:7">
      <c r="B623" s="14">
        <f t="shared" si="67"/>
        <v>0</v>
      </c>
      <c r="C623" s="15">
        <f t="shared" si="62"/>
        <v>0</v>
      </c>
      <c r="D623" s="15">
        <f t="shared" si="63"/>
        <v>1500.2679584705411</v>
      </c>
      <c r="E623" s="15">
        <f t="shared" si="64"/>
        <v>-1500.2679584705411</v>
      </c>
      <c r="F623" s="15">
        <f t="shared" si="65"/>
        <v>252932.08644932468</v>
      </c>
      <c r="G623" s="16">
        <f t="shared" si="66"/>
        <v>-16354.646610078664</v>
      </c>
    </row>
    <row r="624" spans="2:7">
      <c r="B624" s="14">
        <f t="shared" si="67"/>
        <v>0</v>
      </c>
      <c r="C624" s="15">
        <f t="shared" si="62"/>
        <v>0</v>
      </c>
      <c r="D624" s="15">
        <f t="shared" si="63"/>
        <v>1509.2199040147573</v>
      </c>
      <c r="E624" s="15">
        <f t="shared" si="64"/>
        <v>-1509.2199040147573</v>
      </c>
      <c r="F624" s="15">
        <f t="shared" si="65"/>
        <v>254441.30635333943</v>
      </c>
      <c r="G624" s="16">
        <f t="shared" si="66"/>
        <v>-17863.866514093421</v>
      </c>
    </row>
    <row r="625" spans="2:7">
      <c r="B625" s="14">
        <f t="shared" si="67"/>
        <v>0</v>
      </c>
      <c r="C625" s="15">
        <f t="shared" si="62"/>
        <v>0</v>
      </c>
      <c r="D625" s="15">
        <f t="shared" si="63"/>
        <v>1518.2252649029285</v>
      </c>
      <c r="E625" s="15">
        <f t="shared" si="64"/>
        <v>-1518.2252649029285</v>
      </c>
      <c r="F625" s="15">
        <f t="shared" si="65"/>
        <v>255959.53161824236</v>
      </c>
      <c r="G625" s="16">
        <f t="shared" si="66"/>
        <v>-19382.09177899635</v>
      </c>
    </row>
    <row r="626" spans="2:7">
      <c r="B626" s="14">
        <f t="shared" si="67"/>
        <v>0</v>
      </c>
      <c r="C626" s="15">
        <f t="shared" si="62"/>
        <v>0</v>
      </c>
      <c r="D626" s="15">
        <f t="shared" si="63"/>
        <v>1527.284359858952</v>
      </c>
      <c r="E626" s="15">
        <f t="shared" si="64"/>
        <v>-1527.284359858952</v>
      </c>
      <c r="F626" s="15">
        <f t="shared" si="65"/>
        <v>257486.81597810131</v>
      </c>
      <c r="G626" s="16">
        <f t="shared" si="66"/>
        <v>-20909.376138855303</v>
      </c>
    </row>
    <row r="627" spans="2:7">
      <c r="B627" s="14">
        <f t="shared" si="67"/>
        <v>0</v>
      </c>
      <c r="C627" s="15">
        <f t="shared" si="62"/>
        <v>0</v>
      </c>
      <c r="D627" s="15">
        <f t="shared" si="63"/>
        <v>1536.3975095085177</v>
      </c>
      <c r="E627" s="15">
        <f t="shared" si="64"/>
        <v>-1536.3975095085177</v>
      </c>
      <c r="F627" s="15">
        <f t="shared" si="65"/>
        <v>259023.21348760981</v>
      </c>
      <c r="G627" s="16">
        <f t="shared" si="66"/>
        <v>-22445.773648363822</v>
      </c>
    </row>
    <row r="628" spans="2:7">
      <c r="B628" s="14">
        <f t="shared" si="67"/>
        <v>0</v>
      </c>
      <c r="C628" s="15">
        <f t="shared" si="62"/>
        <v>0</v>
      </c>
      <c r="D628" s="15">
        <f t="shared" si="63"/>
        <v>1545.565036390456</v>
      </c>
      <c r="E628" s="15">
        <f t="shared" si="64"/>
        <v>-1545.565036390456</v>
      </c>
      <c r="F628" s="15">
        <f t="shared" si="65"/>
        <v>260568.77852400026</v>
      </c>
      <c r="G628" s="16">
        <f t="shared" si="66"/>
        <v>-23991.338684754279</v>
      </c>
    </row>
    <row r="629" spans="2:7">
      <c r="B629" s="14">
        <f t="shared" si="67"/>
        <v>0</v>
      </c>
      <c r="C629" s="15">
        <f t="shared" si="62"/>
        <v>0</v>
      </c>
      <c r="D629" s="15">
        <f t="shared" si="63"/>
        <v>1554.787264968154</v>
      </c>
      <c r="E629" s="15">
        <f t="shared" si="64"/>
        <v>-1554.787264968154</v>
      </c>
      <c r="F629" s="15">
        <f t="shared" si="65"/>
        <v>262123.56578896841</v>
      </c>
      <c r="G629" s="16">
        <f t="shared" si="66"/>
        <v>-25546.125949722431</v>
      </c>
    </row>
    <row r="630" spans="2:7">
      <c r="B630" s="14">
        <f t="shared" si="67"/>
        <v>0</v>
      </c>
      <c r="C630" s="15">
        <f t="shared" ref="C630:C654" si="68">+IF($D$8="D",IF(B630=0,0,$C$3*$C$7/(1-(1+$C$7)^-$C$4)),0)</f>
        <v>0</v>
      </c>
      <c r="D630" s="15">
        <f t="shared" ref="D630:D654" si="69">+IF($D$8="D",$C$7*F629,0)</f>
        <v>1564.0645216410385</v>
      </c>
      <c r="E630" s="15">
        <f t="shared" ref="E630:E654" si="70">+C630-D630</f>
        <v>-1564.0645216410385</v>
      </c>
      <c r="F630" s="15">
        <f t="shared" ref="F630:F654" si="71">+MAX($F$13*$C$9,F629-E630)</f>
        <v>263687.63031060947</v>
      </c>
      <c r="G630" s="16">
        <f t="shared" ref="G630:G654" si="72">+G629+E630</f>
        <v>-27110.190471363469</v>
      </c>
    </row>
    <row r="631" spans="2:7">
      <c r="B631" s="14">
        <f t="shared" si="67"/>
        <v>0</v>
      </c>
      <c r="C631" s="15">
        <f t="shared" si="68"/>
        <v>0</v>
      </c>
      <c r="D631" s="15">
        <f t="shared" si="69"/>
        <v>1573.3971347561285</v>
      </c>
      <c r="E631" s="15">
        <f t="shared" si="70"/>
        <v>-1573.3971347561285</v>
      </c>
      <c r="F631" s="15">
        <f t="shared" si="71"/>
        <v>265261.02744536562</v>
      </c>
      <c r="G631" s="16">
        <f t="shared" si="72"/>
        <v>-28683.587606119596</v>
      </c>
    </row>
    <row r="632" spans="2:7">
      <c r="B632" s="14">
        <f t="shared" si="67"/>
        <v>0</v>
      </c>
      <c r="C632" s="15">
        <f t="shared" si="68"/>
        <v>0</v>
      </c>
      <c r="D632" s="15">
        <f t="shared" si="69"/>
        <v>1582.7854346196552</v>
      </c>
      <c r="E632" s="15">
        <f t="shared" si="70"/>
        <v>-1582.7854346196552</v>
      </c>
      <c r="F632" s="15">
        <f t="shared" si="71"/>
        <v>266843.81287998526</v>
      </c>
      <c r="G632" s="16">
        <f t="shared" si="72"/>
        <v>-30266.37304073925</v>
      </c>
    </row>
    <row r="633" spans="2:7">
      <c r="B633" s="14">
        <f t="shared" si="67"/>
        <v>0</v>
      </c>
      <c r="C633" s="15">
        <f t="shared" si="68"/>
        <v>0</v>
      </c>
      <c r="D633" s="15">
        <f t="shared" si="69"/>
        <v>1592.2297535087544</v>
      </c>
      <c r="E633" s="15">
        <f t="shared" si="70"/>
        <v>-1592.2297535087544</v>
      </c>
      <c r="F633" s="15">
        <f t="shared" si="71"/>
        <v>268436.04263349401</v>
      </c>
      <c r="G633" s="16">
        <f t="shared" si="72"/>
        <v>-31858.602794248003</v>
      </c>
    </row>
    <row r="634" spans="2:7">
      <c r="B634" s="14">
        <f t="shared" si="67"/>
        <v>0</v>
      </c>
      <c r="C634" s="15">
        <f t="shared" si="68"/>
        <v>0</v>
      </c>
      <c r="D634" s="15">
        <f t="shared" si="69"/>
        <v>1601.7304256832251</v>
      </c>
      <c r="E634" s="15">
        <f t="shared" si="70"/>
        <v>-1601.7304256832251</v>
      </c>
      <c r="F634" s="15">
        <f t="shared" si="71"/>
        <v>270037.77305917721</v>
      </c>
      <c r="G634" s="16">
        <f t="shared" si="72"/>
        <v>-33460.333219931228</v>
      </c>
    </row>
    <row r="635" spans="2:7">
      <c r="B635" s="14">
        <f t="shared" si="67"/>
        <v>0</v>
      </c>
      <c r="C635" s="15">
        <f t="shared" si="68"/>
        <v>0</v>
      </c>
      <c r="D635" s="15">
        <f t="shared" si="69"/>
        <v>1611.2877873973603</v>
      </c>
      <c r="E635" s="15">
        <f t="shared" si="70"/>
        <v>-1611.2877873973603</v>
      </c>
      <c r="F635" s="15">
        <f t="shared" si="71"/>
        <v>271649.06084657455</v>
      </c>
      <c r="G635" s="16">
        <f t="shared" si="72"/>
        <v>-35071.621007328591</v>
      </c>
    </row>
    <row r="636" spans="2:7">
      <c r="B636" s="14">
        <f t="shared" si="67"/>
        <v>0</v>
      </c>
      <c r="C636" s="15">
        <f t="shared" si="68"/>
        <v>0</v>
      </c>
      <c r="D636" s="15">
        <f t="shared" si="69"/>
        <v>1620.9021769118483</v>
      </c>
      <c r="E636" s="15">
        <f t="shared" si="70"/>
        <v>-1620.9021769118483</v>
      </c>
      <c r="F636" s="15">
        <f t="shared" si="71"/>
        <v>273269.96302348637</v>
      </c>
      <c r="G636" s="16">
        <f t="shared" si="72"/>
        <v>-36692.523184240439</v>
      </c>
    </row>
    <row r="637" spans="2:7">
      <c r="B637" s="14">
        <f t="shared" si="67"/>
        <v>0</v>
      </c>
      <c r="C637" s="15">
        <f t="shared" si="68"/>
        <v>0</v>
      </c>
      <c r="D637" s="15">
        <f t="shared" si="69"/>
        <v>1630.5739345057441</v>
      </c>
      <c r="E637" s="15">
        <f t="shared" si="70"/>
        <v>-1630.5739345057441</v>
      </c>
      <c r="F637" s="15">
        <f t="shared" si="71"/>
        <v>274900.53695799212</v>
      </c>
      <c r="G637" s="16">
        <f t="shared" si="72"/>
        <v>-38323.097118746184</v>
      </c>
    </row>
    <row r="638" spans="2:7">
      <c r="B638" s="14">
        <f t="shared" si="67"/>
        <v>0</v>
      </c>
      <c r="C638" s="15">
        <f t="shared" si="68"/>
        <v>0</v>
      </c>
      <c r="D638" s="15">
        <f t="shared" si="69"/>
        <v>1640.3034024885135</v>
      </c>
      <c r="E638" s="15">
        <f t="shared" si="70"/>
        <v>-1640.3034024885135</v>
      </c>
      <c r="F638" s="15">
        <f t="shared" si="71"/>
        <v>276540.84036048065</v>
      </c>
      <c r="G638" s="16">
        <f t="shared" si="72"/>
        <v>-39963.400521234696</v>
      </c>
    </row>
    <row r="639" spans="2:7">
      <c r="B639" s="14">
        <f t="shared" si="67"/>
        <v>0</v>
      </c>
      <c r="C639" s="15">
        <f t="shared" si="68"/>
        <v>0</v>
      </c>
      <c r="D639" s="15">
        <f t="shared" si="69"/>
        <v>1650.0909252121471</v>
      </c>
      <c r="E639" s="15">
        <f t="shared" si="70"/>
        <v>-1650.0909252121471</v>
      </c>
      <c r="F639" s="15">
        <f t="shared" si="71"/>
        <v>278190.93128569279</v>
      </c>
      <c r="G639" s="16">
        <f t="shared" si="72"/>
        <v>-41613.491446446846</v>
      </c>
    </row>
    <row r="640" spans="2:7">
      <c r="B640" s="14">
        <f t="shared" si="67"/>
        <v>0</v>
      </c>
      <c r="C640" s="15">
        <f t="shared" si="68"/>
        <v>0</v>
      </c>
      <c r="D640" s="15">
        <f t="shared" si="69"/>
        <v>1659.9368490833488</v>
      </c>
      <c r="E640" s="15">
        <f t="shared" si="70"/>
        <v>-1659.9368490833488</v>
      </c>
      <c r="F640" s="15">
        <f t="shared" si="71"/>
        <v>279850.86813477613</v>
      </c>
      <c r="G640" s="16">
        <f t="shared" si="72"/>
        <v>-43273.428295530197</v>
      </c>
    </row>
    <row r="641" spans="2:7">
      <c r="B641" s="14">
        <f t="shared" si="67"/>
        <v>0</v>
      </c>
      <c r="C641" s="15">
        <f t="shared" si="68"/>
        <v>0</v>
      </c>
      <c r="D641" s="15">
        <f t="shared" si="69"/>
        <v>1669.8415225757965</v>
      </c>
      <c r="E641" s="15">
        <f t="shared" si="70"/>
        <v>-1669.8415225757965</v>
      </c>
      <c r="F641" s="15">
        <f t="shared" si="71"/>
        <v>281520.70965735195</v>
      </c>
      <c r="G641" s="16">
        <f t="shared" si="72"/>
        <v>-44943.269818105997</v>
      </c>
    </row>
    <row r="642" spans="2:7">
      <c r="B642" s="14">
        <f t="shared" si="67"/>
        <v>0</v>
      </c>
      <c r="C642" s="15">
        <f t="shared" si="68"/>
        <v>0</v>
      </c>
      <c r="D642" s="15">
        <f t="shared" si="69"/>
        <v>1679.8052962424747</v>
      </c>
      <c r="E642" s="15">
        <f t="shared" si="70"/>
        <v>-1679.8052962424747</v>
      </c>
      <c r="F642" s="15">
        <f t="shared" si="71"/>
        <v>283200.51495359442</v>
      </c>
      <c r="G642" s="16">
        <f t="shared" si="72"/>
        <v>-46623.075114348474</v>
      </c>
    </row>
    <row r="643" spans="2:7">
      <c r="B643" s="14">
        <f t="shared" si="67"/>
        <v>0</v>
      </c>
      <c r="C643" s="15">
        <f t="shared" si="68"/>
        <v>0</v>
      </c>
      <c r="D643" s="15">
        <f t="shared" si="69"/>
        <v>1689.828522728081</v>
      </c>
      <c r="E643" s="15">
        <f t="shared" si="70"/>
        <v>-1689.828522728081</v>
      </c>
      <c r="F643" s="15">
        <f t="shared" si="71"/>
        <v>284890.34347632248</v>
      </c>
      <c r="G643" s="16">
        <f t="shared" si="72"/>
        <v>-48312.903637076553</v>
      </c>
    </row>
    <row r="644" spans="2:7">
      <c r="B644" s="14">
        <f t="shared" si="67"/>
        <v>0</v>
      </c>
      <c r="C644" s="15">
        <f t="shared" si="68"/>
        <v>0</v>
      </c>
      <c r="D644" s="15">
        <f t="shared" si="69"/>
        <v>1699.9115567815086</v>
      </c>
      <c r="E644" s="15">
        <f t="shared" si="70"/>
        <v>-1699.9115567815086</v>
      </c>
      <c r="F644" s="15">
        <f t="shared" si="71"/>
        <v>286590.25503310398</v>
      </c>
      <c r="G644" s="16">
        <f t="shared" si="72"/>
        <v>-50012.815193858063</v>
      </c>
    </row>
    <row r="645" spans="2:7">
      <c r="B645" s="14">
        <f t="shared" si="67"/>
        <v>0</v>
      </c>
      <c r="C645" s="15">
        <f t="shared" si="68"/>
        <v>0</v>
      </c>
      <c r="D645" s="15">
        <f t="shared" si="69"/>
        <v>1710.0547552684011</v>
      </c>
      <c r="E645" s="15">
        <f t="shared" si="70"/>
        <v>-1710.0547552684011</v>
      </c>
      <c r="F645" s="15">
        <f t="shared" si="71"/>
        <v>288300.30978837237</v>
      </c>
      <c r="G645" s="16">
        <f t="shared" si="72"/>
        <v>-51722.869949126463</v>
      </c>
    </row>
    <row r="646" spans="2:7">
      <c r="B646" s="14">
        <f t="shared" si="67"/>
        <v>0</v>
      </c>
      <c r="C646" s="15">
        <f t="shared" si="68"/>
        <v>0</v>
      </c>
      <c r="D646" s="15">
        <f t="shared" si="69"/>
        <v>1720.2584771837826</v>
      </c>
      <c r="E646" s="15">
        <f t="shared" si="70"/>
        <v>-1720.2584771837826</v>
      </c>
      <c r="F646" s="15">
        <f t="shared" si="71"/>
        <v>290020.56826555612</v>
      </c>
      <c r="G646" s="16">
        <f t="shared" si="72"/>
        <v>-53443.128426310243</v>
      </c>
    </row>
    <row r="647" spans="2:7">
      <c r="B647" s="14">
        <f t="shared" si="67"/>
        <v>0</v>
      </c>
      <c r="C647" s="15">
        <f t="shared" si="68"/>
        <v>0</v>
      </c>
      <c r="D647" s="15">
        <f t="shared" si="69"/>
        <v>1730.5230836647638</v>
      </c>
      <c r="E647" s="15">
        <f t="shared" si="70"/>
        <v>-1730.5230836647638</v>
      </c>
      <c r="F647" s="15">
        <f t="shared" si="71"/>
        <v>291751.09134922089</v>
      </c>
      <c r="G647" s="16">
        <f t="shared" si="72"/>
        <v>-55173.651509975003</v>
      </c>
    </row>
    <row r="648" spans="2:7">
      <c r="B648" s="14">
        <f t="shared" si="67"/>
        <v>0</v>
      </c>
      <c r="C648" s="15">
        <f t="shared" si="68"/>
        <v>0</v>
      </c>
      <c r="D648" s="15">
        <f t="shared" si="69"/>
        <v>1740.8489380033241</v>
      </c>
      <c r="E648" s="15">
        <f t="shared" si="70"/>
        <v>-1740.8489380033241</v>
      </c>
      <c r="F648" s="15">
        <f t="shared" si="71"/>
        <v>293491.94028722419</v>
      </c>
      <c r="G648" s="16">
        <f t="shared" si="72"/>
        <v>-56914.500447978324</v>
      </c>
    </row>
    <row r="649" spans="2:7">
      <c r="B649" s="14">
        <f t="shared" si="67"/>
        <v>0</v>
      </c>
      <c r="C649" s="15">
        <f t="shared" si="68"/>
        <v>0</v>
      </c>
      <c r="D649" s="15">
        <f t="shared" si="69"/>
        <v>1751.2364056591682</v>
      </c>
      <c r="E649" s="15">
        <f t="shared" si="70"/>
        <v>-1751.2364056591682</v>
      </c>
      <c r="F649" s="15">
        <f t="shared" si="71"/>
        <v>295243.17669288337</v>
      </c>
      <c r="G649" s="16">
        <f t="shared" si="72"/>
        <v>-58665.736853637492</v>
      </c>
    </row>
    <row r="650" spans="2:7">
      <c r="B650" s="14">
        <f t="shared" si="67"/>
        <v>0</v>
      </c>
      <c r="C650" s="15">
        <f t="shared" si="68"/>
        <v>0</v>
      </c>
      <c r="D650" s="15">
        <f t="shared" si="69"/>
        <v>1761.6858542726625</v>
      </c>
      <c r="E650" s="15">
        <f t="shared" si="70"/>
        <v>-1761.6858542726625</v>
      </c>
      <c r="F650" s="15">
        <f t="shared" si="71"/>
        <v>297004.86254715605</v>
      </c>
      <c r="G650" s="16">
        <f t="shared" si="72"/>
        <v>-60427.422707910155</v>
      </c>
    </row>
    <row r="651" spans="2:7">
      <c r="B651" s="14">
        <f t="shared" si="67"/>
        <v>0</v>
      </c>
      <c r="C651" s="15">
        <f t="shared" si="68"/>
        <v>0</v>
      </c>
      <c r="D651" s="15">
        <f t="shared" si="69"/>
        <v>1772.197653677845</v>
      </c>
      <c r="E651" s="15">
        <f t="shared" si="70"/>
        <v>-1772.197653677845</v>
      </c>
      <c r="F651" s="15">
        <f t="shared" si="71"/>
        <v>298777.06020083389</v>
      </c>
      <c r="G651" s="16">
        <f t="shared" si="72"/>
        <v>-62199.620361588</v>
      </c>
    </row>
    <row r="652" spans="2:7">
      <c r="B652" s="14">
        <f t="shared" si="67"/>
        <v>0</v>
      </c>
      <c r="C652" s="15">
        <f t="shared" si="68"/>
        <v>0</v>
      </c>
      <c r="D652" s="15">
        <f t="shared" si="69"/>
        <v>1782.7721759155156</v>
      </c>
      <c r="E652" s="15">
        <f t="shared" si="70"/>
        <v>-1782.7721759155156</v>
      </c>
      <c r="F652" s="15">
        <f t="shared" si="71"/>
        <v>300559.83237674943</v>
      </c>
      <c r="G652" s="16">
        <f t="shared" si="72"/>
        <v>-63982.392537503518</v>
      </c>
    </row>
    <row r="653" spans="2:7">
      <c r="B653" s="14">
        <f t="shared" si="67"/>
        <v>0</v>
      </c>
      <c r="C653" s="15">
        <f t="shared" si="68"/>
        <v>0</v>
      </c>
      <c r="D653" s="15">
        <f t="shared" si="69"/>
        <v>1793.4097952464047</v>
      </c>
      <c r="E653" s="15">
        <f t="shared" si="70"/>
        <v>-1793.4097952464047</v>
      </c>
      <c r="F653" s="15">
        <f t="shared" si="71"/>
        <v>302353.24217199581</v>
      </c>
      <c r="G653" s="16">
        <f t="shared" si="72"/>
        <v>-65775.802332749925</v>
      </c>
    </row>
    <row r="654" spans="2:7">
      <c r="B654" s="14">
        <f t="shared" si="67"/>
        <v>0</v>
      </c>
      <c r="C654" s="15">
        <f t="shared" si="68"/>
        <v>0</v>
      </c>
      <c r="D654" s="15">
        <f t="shared" si="69"/>
        <v>1804.1108881644166</v>
      </c>
      <c r="E654" s="15">
        <f t="shared" si="70"/>
        <v>-1804.1108881644166</v>
      </c>
      <c r="F654" s="15">
        <f t="shared" si="71"/>
        <v>304157.35306016024</v>
      </c>
      <c r="G654" s="16">
        <f t="shared" si="72"/>
        <v>-67579.913220914343</v>
      </c>
    </row>
  </sheetData>
  <sheetProtection password="EF7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654"/>
  <sheetViews>
    <sheetView workbookViewId="0">
      <selection activeCell="D23" sqref="D23"/>
    </sheetView>
  </sheetViews>
  <sheetFormatPr defaultColWidth="11.42578125" defaultRowHeight="15"/>
  <cols>
    <col min="1" max="1" width="2.5703125" customWidth="1"/>
    <col min="2" max="2" width="25.85546875" customWidth="1"/>
    <col min="3" max="3" width="13.140625" bestFit="1" customWidth="1"/>
    <col min="4" max="4" width="19.42578125" customWidth="1"/>
    <col min="5" max="5" width="15.42578125" bestFit="1" customWidth="1"/>
    <col min="6" max="6" width="12.85546875" bestFit="1" customWidth="1"/>
    <col min="7" max="7" width="16.28515625" bestFit="1" customWidth="1"/>
    <col min="8" max="8" width="2" customWidth="1"/>
    <col min="9" max="9" width="11.5703125" bestFit="1" customWidth="1"/>
    <col min="10" max="10" width="15.42578125" bestFit="1" customWidth="1"/>
  </cols>
  <sheetData>
    <row r="2" spans="2:7">
      <c r="B2" s="1" t="s">
        <v>17</v>
      </c>
      <c r="C2" s="1"/>
      <c r="D2" s="1"/>
      <c r="E2" s="1"/>
    </row>
    <row r="3" spans="2:7" ht="25.5">
      <c r="B3" s="1" t="s">
        <v>18</v>
      </c>
      <c r="C3" s="2">
        <f>+Proyecto!B5</f>
        <v>200000</v>
      </c>
      <c r="D3" s="1"/>
      <c r="E3" s="1"/>
      <c r="G3" s="3" t="s">
        <v>19</v>
      </c>
    </row>
    <row r="4" spans="2:7">
      <c r="B4" s="1" t="s">
        <v>20</v>
      </c>
      <c r="C4" s="1">
        <f>+Proyecto!B6*12</f>
        <v>300</v>
      </c>
      <c r="D4" s="1" t="s">
        <v>21</v>
      </c>
      <c r="E4" s="1"/>
    </row>
    <row r="5" spans="2:7">
      <c r="B5" s="1" t="s">
        <v>40</v>
      </c>
      <c r="C5" s="19">
        <f>+Proyecto!B7</f>
        <v>3.7999999999999999E-2</v>
      </c>
      <c r="D5" s="1"/>
      <c r="E5" s="1"/>
    </row>
    <row r="6" spans="2:7">
      <c r="B6" s="1" t="s">
        <v>44</v>
      </c>
      <c r="C6" s="19">
        <f>+Proyecto!B9</f>
        <v>3.7999999999999999E-2</v>
      </c>
      <c r="D6" s="1"/>
      <c r="E6" s="1"/>
    </row>
    <row r="7" spans="2:7">
      <c r="B7" s="1" t="s">
        <v>42</v>
      </c>
      <c r="C7" s="19">
        <f>+(1+C5+C6)^(0.0833333333333333)-1</f>
        <v>6.1228737715701698E-3</v>
      </c>
      <c r="D7" s="1" t="s">
        <v>9</v>
      </c>
      <c r="E7" s="1"/>
    </row>
    <row r="8" spans="2:7">
      <c r="B8" s="1" t="s">
        <v>25</v>
      </c>
      <c r="C8" s="1"/>
      <c r="D8" s="1" t="s">
        <v>26</v>
      </c>
      <c r="E8" s="1"/>
    </row>
    <row r="9" spans="2:7">
      <c r="B9" s="1" t="s">
        <v>27</v>
      </c>
      <c r="C9" s="4">
        <v>0.2</v>
      </c>
    </row>
    <row r="10" spans="2:7" ht="15.75" thickBot="1"/>
    <row r="11" spans="2:7">
      <c r="B11" s="5" t="s">
        <v>28</v>
      </c>
      <c r="C11" s="6" t="s">
        <v>29</v>
      </c>
      <c r="D11" s="6" t="s">
        <v>30</v>
      </c>
      <c r="E11" s="6" t="s">
        <v>31</v>
      </c>
      <c r="F11" s="6" t="s">
        <v>32</v>
      </c>
      <c r="G11" s="7" t="s">
        <v>32</v>
      </c>
    </row>
    <row r="12" spans="2:7" ht="15.75" thickBot="1">
      <c r="B12" s="8"/>
      <c r="C12" s="9" t="s">
        <v>33</v>
      </c>
      <c r="D12" s="9" t="s">
        <v>34</v>
      </c>
      <c r="E12" s="9" t="s">
        <v>35</v>
      </c>
      <c r="F12" s="9" t="s">
        <v>36</v>
      </c>
      <c r="G12" s="10" t="s">
        <v>37</v>
      </c>
    </row>
    <row r="13" spans="2:7">
      <c r="B13" s="11"/>
      <c r="C13" s="12"/>
      <c r="D13" s="12"/>
      <c r="E13" s="12"/>
      <c r="F13" s="12">
        <f>+C3</f>
        <v>200000</v>
      </c>
      <c r="G13" s="13"/>
    </row>
    <row r="14" spans="2:7">
      <c r="B14" s="14">
        <v>1</v>
      </c>
      <c r="C14" s="15">
        <f t="shared" ref="C14:C45" si="0">+IF($D$8="D",IF(B14=0,0,$C$3*$C$7/(1-(1+$C$7)^-$C$4)),0)</f>
        <v>1458.1939399941168</v>
      </c>
      <c r="D14" s="15">
        <f t="shared" ref="D14:D45" si="1">+IF($D$8="D",$C$7*F13,0)</f>
        <v>1224.574754314034</v>
      </c>
      <c r="E14" s="15">
        <f>+C14-D14</f>
        <v>233.61918568008286</v>
      </c>
      <c r="F14" s="15">
        <f>+MAX($F$13*$C$9,F13-E14)</f>
        <v>199766.38081431991</v>
      </c>
      <c r="G14" s="16">
        <f>+G13+E14</f>
        <v>233.61918568008286</v>
      </c>
    </row>
    <row r="15" spans="2:7">
      <c r="B15" s="14">
        <f t="shared" ref="B15:B22" si="2">+IF(B14=0,0,IF(B14+1&lt;=$C$4,B14+1,0))</f>
        <v>2</v>
      </c>
      <c r="C15" s="15">
        <f t="shared" si="0"/>
        <v>1458.1939399941168</v>
      </c>
      <c r="D15" s="15">
        <f t="shared" si="1"/>
        <v>1223.1443335294978</v>
      </c>
      <c r="E15" s="15">
        <f>+C15-D15</f>
        <v>235.04960646461905</v>
      </c>
      <c r="F15" s="15">
        <f t="shared" ref="F15:F78" si="3">+MAX($F$13*$C$9,F14-E15)</f>
        <v>199531.33120785528</v>
      </c>
      <c r="G15" s="16">
        <f>+G14+E15</f>
        <v>468.66879214470191</v>
      </c>
    </row>
    <row r="16" spans="2:7">
      <c r="B16" s="14">
        <f t="shared" si="2"/>
        <v>3</v>
      </c>
      <c r="C16" s="15">
        <f t="shared" si="0"/>
        <v>1458.1939399941168</v>
      </c>
      <c r="D16" s="15">
        <f t="shared" si="1"/>
        <v>1221.7051544590577</v>
      </c>
      <c r="E16" s="15">
        <f>+C16-D16</f>
        <v>236.48878553505915</v>
      </c>
      <c r="F16" s="15">
        <f t="shared" si="3"/>
        <v>199294.84242232022</v>
      </c>
      <c r="G16" s="16">
        <f>+G15+E16</f>
        <v>705.15757767976106</v>
      </c>
    </row>
    <row r="17" spans="2:7">
      <c r="B17" s="14">
        <f t="shared" si="2"/>
        <v>4</v>
      </c>
      <c r="C17" s="15">
        <f t="shared" si="0"/>
        <v>1458.1939399941168</v>
      </c>
      <c r="D17" s="15">
        <f t="shared" si="1"/>
        <v>1220.2571634768344</v>
      </c>
      <c r="E17" s="15">
        <f t="shared" ref="E17:E80" si="4">+C17-D17</f>
        <v>237.9367765172824</v>
      </c>
      <c r="F17" s="15">
        <f t="shared" si="3"/>
        <v>199056.90564580294</v>
      </c>
      <c r="G17" s="16">
        <f t="shared" ref="G17:G80" si="5">+G16+E17</f>
        <v>943.09435419704346</v>
      </c>
    </row>
    <row r="18" spans="2:7">
      <c r="B18" s="14">
        <f t="shared" si="2"/>
        <v>5</v>
      </c>
      <c r="C18" s="15">
        <f t="shared" si="0"/>
        <v>1458.1939399941168</v>
      </c>
      <c r="D18" s="15">
        <f t="shared" si="1"/>
        <v>1218.8003066286049</v>
      </c>
      <c r="E18" s="15">
        <f t="shared" si="4"/>
        <v>239.39363336551196</v>
      </c>
      <c r="F18" s="15">
        <f t="shared" si="3"/>
        <v>198817.51201243742</v>
      </c>
      <c r="G18" s="16">
        <f t="shared" si="5"/>
        <v>1182.4879875625554</v>
      </c>
    </row>
    <row r="19" spans="2:7">
      <c r="B19" s="14">
        <f t="shared" si="2"/>
        <v>6</v>
      </c>
      <c r="C19" s="15">
        <f t="shared" si="0"/>
        <v>1458.1939399941168</v>
      </c>
      <c r="D19" s="15">
        <f t="shared" si="1"/>
        <v>1217.3345296297903</v>
      </c>
      <c r="E19" s="15">
        <f t="shared" si="4"/>
        <v>240.85941036432655</v>
      </c>
      <c r="F19" s="15">
        <f t="shared" si="3"/>
        <v>198576.6526020731</v>
      </c>
      <c r="G19" s="16">
        <f t="shared" si="5"/>
        <v>1423.347397926882</v>
      </c>
    </row>
    <row r="20" spans="2:7">
      <c r="B20" s="14">
        <f t="shared" si="2"/>
        <v>7</v>
      </c>
      <c r="C20" s="15">
        <f t="shared" si="0"/>
        <v>1458.1939399941168</v>
      </c>
      <c r="D20" s="15">
        <f t="shared" si="1"/>
        <v>1215.8597778634346</v>
      </c>
      <c r="E20" s="15">
        <f t="shared" si="4"/>
        <v>242.33416213068222</v>
      </c>
      <c r="F20" s="15">
        <f t="shared" si="3"/>
        <v>198334.31843994241</v>
      </c>
      <c r="G20" s="16">
        <f t="shared" si="5"/>
        <v>1665.6815600575642</v>
      </c>
    </row>
    <row r="21" spans="2:7">
      <c r="B21" s="14">
        <f t="shared" si="2"/>
        <v>8</v>
      </c>
      <c r="C21" s="15">
        <f t="shared" si="0"/>
        <v>1458.1939399941168</v>
      </c>
      <c r="D21" s="15">
        <f t="shared" si="1"/>
        <v>1214.3759963781692</v>
      </c>
      <c r="E21" s="15">
        <f t="shared" si="4"/>
        <v>243.81794361594757</v>
      </c>
      <c r="F21" s="15">
        <f t="shared" si="3"/>
        <v>198090.50049632645</v>
      </c>
      <c r="G21" s="16">
        <f t="shared" si="5"/>
        <v>1909.4995036735118</v>
      </c>
    </row>
    <row r="22" spans="2:7">
      <c r="B22" s="14">
        <f t="shared" si="2"/>
        <v>9</v>
      </c>
      <c r="C22" s="15">
        <f t="shared" si="0"/>
        <v>1458.1939399941168</v>
      </c>
      <c r="D22" s="15">
        <f t="shared" si="1"/>
        <v>1212.8831298861649</v>
      </c>
      <c r="E22" s="15">
        <f t="shared" si="4"/>
        <v>245.31081010795197</v>
      </c>
      <c r="F22" s="15">
        <f t="shared" si="3"/>
        <v>197845.18968621851</v>
      </c>
      <c r="G22" s="16">
        <f t="shared" si="5"/>
        <v>2154.8103137814637</v>
      </c>
    </row>
    <row r="23" spans="2:7">
      <c r="B23" s="14">
        <f>+IF(B22=0,0,IF(B22+1&lt;=$C$4,B22+1,0))</f>
        <v>10</v>
      </c>
      <c r="C23" s="15">
        <f t="shared" si="0"/>
        <v>1458.1939399941168</v>
      </c>
      <c r="D23" s="15">
        <f t="shared" si="1"/>
        <v>1211.3811227610724</v>
      </c>
      <c r="E23" s="15">
        <f t="shared" si="4"/>
        <v>246.81281723304437</v>
      </c>
      <c r="F23" s="15">
        <f t="shared" si="3"/>
        <v>197598.37686898548</v>
      </c>
      <c r="G23" s="16">
        <f t="shared" si="5"/>
        <v>2401.6231310145081</v>
      </c>
    </row>
    <row r="24" spans="2:7">
      <c r="B24" s="14">
        <f t="shared" ref="B24:B87" si="6">+IF(B23=0,0,IF(B23+1&lt;=$C$4,B23+1,0))</f>
        <v>11</v>
      </c>
      <c r="C24" s="15">
        <f t="shared" si="0"/>
        <v>1458.1939399941168</v>
      </c>
      <c r="D24" s="15">
        <f t="shared" si="1"/>
        <v>1209.8699190359489</v>
      </c>
      <c r="E24" s="15">
        <f t="shared" si="4"/>
        <v>248.32402095816792</v>
      </c>
      <c r="F24" s="15">
        <f t="shared" si="3"/>
        <v>197350.05284802732</v>
      </c>
      <c r="G24" s="16">
        <f t="shared" si="5"/>
        <v>2649.9471519726758</v>
      </c>
    </row>
    <row r="25" spans="2:7">
      <c r="B25" s="14">
        <f t="shared" si="6"/>
        <v>12</v>
      </c>
      <c r="C25" s="15">
        <f t="shared" si="0"/>
        <v>1458.1939399941168</v>
      </c>
      <c r="D25" s="15">
        <f t="shared" si="1"/>
        <v>1208.3494624011735</v>
      </c>
      <c r="E25" s="15">
        <f t="shared" si="4"/>
        <v>249.84447759294335</v>
      </c>
      <c r="F25" s="15">
        <f t="shared" si="3"/>
        <v>197100.20837043438</v>
      </c>
      <c r="G25" s="16">
        <f t="shared" si="5"/>
        <v>2899.7916295656191</v>
      </c>
    </row>
    <row r="26" spans="2:7">
      <c r="B26" s="14">
        <f t="shared" si="6"/>
        <v>13</v>
      </c>
      <c r="C26" s="15">
        <f t="shared" si="0"/>
        <v>1458.1939399941168</v>
      </c>
      <c r="D26" s="15">
        <f t="shared" si="1"/>
        <v>1206.8196962023478</v>
      </c>
      <c r="E26" s="15">
        <f t="shared" si="4"/>
        <v>251.374243791769</v>
      </c>
      <c r="F26" s="15">
        <f t="shared" si="3"/>
        <v>196848.83412664261</v>
      </c>
      <c r="G26" s="16">
        <f t="shared" si="5"/>
        <v>3151.1658733573881</v>
      </c>
    </row>
    <row r="27" spans="2:7">
      <c r="B27" s="14">
        <f t="shared" si="6"/>
        <v>14</v>
      </c>
      <c r="C27" s="15">
        <f t="shared" si="0"/>
        <v>1458.1939399941168</v>
      </c>
      <c r="D27" s="15">
        <f t="shared" si="1"/>
        <v>1205.2805634381871</v>
      </c>
      <c r="E27" s="15">
        <f t="shared" si="4"/>
        <v>252.91337655592974</v>
      </c>
      <c r="F27" s="15">
        <f t="shared" si="3"/>
        <v>196595.92075008669</v>
      </c>
      <c r="G27" s="16">
        <f t="shared" si="5"/>
        <v>3404.0792499133177</v>
      </c>
    </row>
    <row r="28" spans="2:7">
      <c r="B28" s="14">
        <f t="shared" si="6"/>
        <v>15</v>
      </c>
      <c r="C28" s="15">
        <f t="shared" si="0"/>
        <v>1458.1939399941168</v>
      </c>
      <c r="D28" s="15">
        <f t="shared" si="1"/>
        <v>1203.7320067583935</v>
      </c>
      <c r="E28" s="15">
        <f t="shared" si="4"/>
        <v>254.46193323572334</v>
      </c>
      <c r="F28" s="15">
        <f t="shared" si="3"/>
        <v>196341.45881685097</v>
      </c>
      <c r="G28" s="16">
        <f t="shared" si="5"/>
        <v>3658.541183149041</v>
      </c>
    </row>
    <row r="29" spans="2:7">
      <c r="B29" s="14">
        <f t="shared" si="6"/>
        <v>16</v>
      </c>
      <c r="C29" s="15">
        <f t="shared" si="0"/>
        <v>1458.1939399941168</v>
      </c>
      <c r="D29" s="15">
        <f t="shared" si="1"/>
        <v>1202.1739684615213</v>
      </c>
      <c r="E29" s="15">
        <f t="shared" si="4"/>
        <v>256.01997153259549</v>
      </c>
      <c r="F29" s="15">
        <f t="shared" si="3"/>
        <v>196085.43884531836</v>
      </c>
      <c r="G29" s="16">
        <f t="shared" si="5"/>
        <v>3914.5611546816363</v>
      </c>
    </row>
    <row r="30" spans="2:7">
      <c r="B30" s="14">
        <f t="shared" si="6"/>
        <v>17</v>
      </c>
      <c r="C30" s="15">
        <f t="shared" si="0"/>
        <v>1458.1939399941168</v>
      </c>
      <c r="D30" s="15">
        <f t="shared" si="1"/>
        <v>1200.6063904928262</v>
      </c>
      <c r="E30" s="15">
        <f t="shared" si="4"/>
        <v>257.5875495012906</v>
      </c>
      <c r="F30" s="15">
        <f t="shared" si="3"/>
        <v>195827.85129581706</v>
      </c>
      <c r="G30" s="16">
        <f t="shared" si="5"/>
        <v>4172.1487041829268</v>
      </c>
    </row>
    <row r="31" spans="2:7">
      <c r="B31" s="14">
        <f t="shared" si="6"/>
        <v>18</v>
      </c>
      <c r="C31" s="15">
        <f t="shared" si="0"/>
        <v>1458.1939399941168</v>
      </c>
      <c r="D31" s="15">
        <f t="shared" si="1"/>
        <v>1199.0292144421019</v>
      </c>
      <c r="E31" s="15">
        <f t="shared" si="4"/>
        <v>259.16472555201494</v>
      </c>
      <c r="F31" s="15">
        <f t="shared" si="3"/>
        <v>195568.68657026504</v>
      </c>
      <c r="G31" s="16">
        <f t="shared" si="5"/>
        <v>4431.3134297349416</v>
      </c>
    </row>
    <row r="32" spans="2:7">
      <c r="B32" s="14">
        <f t="shared" si="6"/>
        <v>19</v>
      </c>
      <c r="C32" s="15">
        <f t="shared" si="0"/>
        <v>1458.1939399941168</v>
      </c>
      <c r="D32" s="15">
        <f t="shared" si="1"/>
        <v>1197.4423815415032</v>
      </c>
      <c r="E32" s="15">
        <f t="shared" si="4"/>
        <v>260.75155845261361</v>
      </c>
      <c r="F32" s="15">
        <f t="shared" si="3"/>
        <v>195307.93501181243</v>
      </c>
      <c r="G32" s="16">
        <f t="shared" si="5"/>
        <v>4692.0649881875552</v>
      </c>
    </row>
    <row r="33" spans="2:7">
      <c r="B33" s="14">
        <f t="shared" si="6"/>
        <v>20</v>
      </c>
      <c r="C33" s="15">
        <f t="shared" si="0"/>
        <v>1458.1939399941168</v>
      </c>
      <c r="D33" s="15">
        <f t="shared" si="1"/>
        <v>1195.8458326633577</v>
      </c>
      <c r="E33" s="15">
        <f t="shared" si="4"/>
        <v>262.34810733075915</v>
      </c>
      <c r="F33" s="15">
        <f t="shared" si="3"/>
        <v>195045.58690448166</v>
      </c>
      <c r="G33" s="16">
        <f t="shared" si="5"/>
        <v>4954.4130955183145</v>
      </c>
    </row>
    <row r="34" spans="2:7">
      <c r="B34" s="14">
        <f t="shared" si="6"/>
        <v>21</v>
      </c>
      <c r="C34" s="15">
        <f t="shared" si="0"/>
        <v>1458.1939399941168</v>
      </c>
      <c r="D34" s="15">
        <f t="shared" si="1"/>
        <v>1194.2395083179611</v>
      </c>
      <c r="E34" s="15">
        <f t="shared" si="4"/>
        <v>263.95443167615576</v>
      </c>
      <c r="F34" s="15">
        <f t="shared" si="3"/>
        <v>194781.6324728055</v>
      </c>
      <c r="G34" s="16">
        <f t="shared" si="5"/>
        <v>5218.3675271944703</v>
      </c>
    </row>
    <row r="35" spans="2:7">
      <c r="B35" s="14">
        <f t="shared" si="6"/>
        <v>22</v>
      </c>
      <c r="C35" s="15">
        <f t="shared" si="0"/>
        <v>1458.1939399941168</v>
      </c>
      <c r="D35" s="15">
        <f t="shared" si="1"/>
        <v>1192.6233486513613</v>
      </c>
      <c r="E35" s="15">
        <f t="shared" si="4"/>
        <v>265.57059134275551</v>
      </c>
      <c r="F35" s="15">
        <f t="shared" si="3"/>
        <v>194516.06188146275</v>
      </c>
      <c r="G35" s="16">
        <f t="shared" si="5"/>
        <v>5483.9381185372258</v>
      </c>
    </row>
    <row r="36" spans="2:7">
      <c r="B36" s="14">
        <f t="shared" si="6"/>
        <v>23</v>
      </c>
      <c r="C36" s="15">
        <f t="shared" si="0"/>
        <v>1458.1939399941168</v>
      </c>
      <c r="D36" s="15">
        <f t="shared" si="1"/>
        <v>1190.9972934431285</v>
      </c>
      <c r="E36" s="15">
        <f t="shared" si="4"/>
        <v>267.19664655098836</v>
      </c>
      <c r="F36" s="15">
        <f t="shared" si="3"/>
        <v>194248.86523491176</v>
      </c>
      <c r="G36" s="16">
        <f t="shared" si="5"/>
        <v>5751.1347650882144</v>
      </c>
    </row>
    <row r="37" spans="2:7">
      <c r="B37" s="14">
        <f t="shared" si="6"/>
        <v>24</v>
      </c>
      <c r="C37" s="15">
        <f t="shared" si="0"/>
        <v>1458.1939399941168</v>
      </c>
      <c r="D37" s="15">
        <f t="shared" si="1"/>
        <v>1189.3612821041097</v>
      </c>
      <c r="E37" s="15">
        <f t="shared" si="4"/>
        <v>268.83265789000711</v>
      </c>
      <c r="F37" s="15">
        <f t="shared" si="3"/>
        <v>193980.03257702175</v>
      </c>
      <c r="G37" s="16">
        <f t="shared" si="5"/>
        <v>6019.9674229782213</v>
      </c>
    </row>
    <row r="38" spans="2:7">
      <c r="B38" s="14">
        <f t="shared" si="6"/>
        <v>25</v>
      </c>
      <c r="C38" s="15">
        <f t="shared" si="0"/>
        <v>1458.1939399941168</v>
      </c>
      <c r="D38" s="15">
        <f t="shared" si="1"/>
        <v>1187.7152536741735</v>
      </c>
      <c r="E38" s="15">
        <f t="shared" si="4"/>
        <v>270.47868631994334</v>
      </c>
      <c r="F38" s="15">
        <f t="shared" si="3"/>
        <v>193709.55389070179</v>
      </c>
      <c r="G38" s="16">
        <f t="shared" si="5"/>
        <v>6290.4461092981646</v>
      </c>
    </row>
    <row r="39" spans="2:7">
      <c r="B39" s="14">
        <f t="shared" si="6"/>
        <v>26</v>
      </c>
      <c r="C39" s="15">
        <f t="shared" si="0"/>
        <v>1458.1939399941168</v>
      </c>
      <c r="D39" s="15">
        <f t="shared" si="1"/>
        <v>1186.0591468199364</v>
      </c>
      <c r="E39" s="15">
        <f t="shared" si="4"/>
        <v>272.13479317418046</v>
      </c>
      <c r="F39" s="15">
        <f t="shared" si="3"/>
        <v>193437.4190975276</v>
      </c>
      <c r="G39" s="16">
        <f t="shared" si="5"/>
        <v>6562.5809024723449</v>
      </c>
    </row>
    <row r="40" spans="2:7">
      <c r="B40" s="14">
        <f t="shared" si="6"/>
        <v>27</v>
      </c>
      <c r="C40" s="15">
        <f t="shared" si="0"/>
        <v>1458.1939399941168</v>
      </c>
      <c r="D40" s="15">
        <f t="shared" si="1"/>
        <v>1184.3928998324784</v>
      </c>
      <c r="E40" s="15">
        <f t="shared" si="4"/>
        <v>273.80104016163841</v>
      </c>
      <c r="F40" s="15">
        <f t="shared" si="3"/>
        <v>193163.61805736597</v>
      </c>
      <c r="G40" s="16">
        <f t="shared" si="5"/>
        <v>6836.3819426339833</v>
      </c>
    </row>
    <row r="41" spans="2:7">
      <c r="B41" s="14">
        <f t="shared" si="6"/>
        <v>28</v>
      </c>
      <c r="C41" s="15">
        <f t="shared" si="0"/>
        <v>1458.1939399941168</v>
      </c>
      <c r="D41" s="15">
        <f t="shared" si="1"/>
        <v>1182.716450625044</v>
      </c>
      <c r="E41" s="15">
        <f t="shared" si="4"/>
        <v>275.47748936907283</v>
      </c>
      <c r="F41" s="15">
        <f t="shared" si="3"/>
        <v>192888.14056799689</v>
      </c>
      <c r="G41" s="16">
        <f t="shared" si="5"/>
        <v>7111.8594320030561</v>
      </c>
    </row>
    <row r="42" spans="2:7">
      <c r="B42" s="14">
        <f t="shared" si="6"/>
        <v>29</v>
      </c>
      <c r="C42" s="15">
        <f t="shared" si="0"/>
        <v>1458.1939399941168</v>
      </c>
      <c r="D42" s="15">
        <f t="shared" si="1"/>
        <v>1181.0297367307282</v>
      </c>
      <c r="E42" s="15">
        <f t="shared" si="4"/>
        <v>277.16420326338857</v>
      </c>
      <c r="F42" s="15">
        <f t="shared" si="3"/>
        <v>192610.97636473351</v>
      </c>
      <c r="G42" s="16">
        <f t="shared" si="5"/>
        <v>7389.0236352664451</v>
      </c>
    </row>
    <row r="43" spans="2:7">
      <c r="B43" s="14">
        <f t="shared" si="6"/>
        <v>30</v>
      </c>
      <c r="C43" s="15">
        <f t="shared" si="0"/>
        <v>1458.1939399941168</v>
      </c>
      <c r="D43" s="15">
        <f t="shared" si="1"/>
        <v>1179.3326953001488</v>
      </c>
      <c r="E43" s="15">
        <f t="shared" si="4"/>
        <v>278.86124469396805</v>
      </c>
      <c r="F43" s="15">
        <f t="shared" si="3"/>
        <v>192332.11512003953</v>
      </c>
      <c r="G43" s="16">
        <f t="shared" si="5"/>
        <v>7667.8848799604129</v>
      </c>
    </row>
    <row r="44" spans="2:7">
      <c r="B44" s="14">
        <f t="shared" si="6"/>
        <v>31</v>
      </c>
      <c r="C44" s="15">
        <f t="shared" si="0"/>
        <v>1458.1939399941168</v>
      </c>
      <c r="D44" s="15">
        <f t="shared" si="1"/>
        <v>1177.6252630991046</v>
      </c>
      <c r="E44" s="15">
        <f t="shared" si="4"/>
        <v>280.56867689501223</v>
      </c>
      <c r="F44" s="15">
        <f t="shared" si="3"/>
        <v>192051.5464431445</v>
      </c>
      <c r="G44" s="16">
        <f t="shared" si="5"/>
        <v>7948.4535568554256</v>
      </c>
    </row>
    <row r="45" spans="2:7">
      <c r="B45" s="14">
        <f t="shared" si="6"/>
        <v>32</v>
      </c>
      <c r="C45" s="15">
        <f t="shared" si="0"/>
        <v>1458.1939399941168</v>
      </c>
      <c r="D45" s="15">
        <f t="shared" si="1"/>
        <v>1175.9073765062199</v>
      </c>
      <c r="E45" s="15">
        <f t="shared" si="4"/>
        <v>282.28656348789696</v>
      </c>
      <c r="F45" s="15">
        <f t="shared" si="3"/>
        <v>191769.2598796566</v>
      </c>
      <c r="G45" s="16">
        <f t="shared" si="5"/>
        <v>8230.7401203433219</v>
      </c>
    </row>
    <row r="46" spans="2:7">
      <c r="B46" s="14">
        <f t="shared" si="6"/>
        <v>33</v>
      </c>
      <c r="C46" s="15">
        <f t="shared" ref="C46:C77" si="7">+IF($D$8="D",IF(B46=0,0,$C$3*$C$7/(1-(1+$C$7)^-$C$4)),0)</f>
        <v>1458.1939399941168</v>
      </c>
      <c r="D46" s="15">
        <f t="shared" ref="D46:D77" si="8">+IF($D$8="D",$C$7*F45,0)</f>
        <v>1174.1789715105731</v>
      </c>
      <c r="E46" s="15">
        <f t="shared" si="4"/>
        <v>284.01496848354373</v>
      </c>
      <c r="F46" s="15">
        <f t="shared" si="3"/>
        <v>191485.24491117307</v>
      </c>
      <c r="G46" s="16">
        <f t="shared" si="5"/>
        <v>8514.7550888268652</v>
      </c>
    </row>
    <row r="47" spans="2:7">
      <c r="B47" s="14">
        <f t="shared" si="6"/>
        <v>34</v>
      </c>
      <c r="C47" s="15">
        <f t="shared" si="7"/>
        <v>1458.1939399941168</v>
      </c>
      <c r="D47" s="15">
        <f t="shared" si="8"/>
        <v>1172.4399837093119</v>
      </c>
      <c r="E47" s="15">
        <f t="shared" si="4"/>
        <v>285.75395628480487</v>
      </c>
      <c r="F47" s="15">
        <f t="shared" si="3"/>
        <v>191199.49095488826</v>
      </c>
      <c r="G47" s="16">
        <f t="shared" si="5"/>
        <v>8800.5090451116703</v>
      </c>
    </row>
    <row r="48" spans="2:7">
      <c r="B48" s="14">
        <f t="shared" si="6"/>
        <v>35</v>
      </c>
      <c r="C48" s="15">
        <f t="shared" si="7"/>
        <v>1458.1939399941168</v>
      </c>
      <c r="D48" s="15">
        <f t="shared" si="8"/>
        <v>1170.6903483052531</v>
      </c>
      <c r="E48" s="15">
        <f t="shared" si="4"/>
        <v>287.50359168886371</v>
      </c>
      <c r="F48" s="15">
        <f t="shared" si="3"/>
        <v>190911.98736319938</v>
      </c>
      <c r="G48" s="16">
        <f t="shared" si="5"/>
        <v>9088.0126368005331</v>
      </c>
    </row>
    <row r="49" spans="2:7">
      <c r="B49" s="14">
        <f t="shared" si="6"/>
        <v>36</v>
      </c>
      <c r="C49" s="15">
        <f t="shared" si="7"/>
        <v>1458.1939399941168</v>
      </c>
      <c r="D49" s="15">
        <f t="shared" si="8"/>
        <v>1168.9300001044692</v>
      </c>
      <c r="E49" s="15">
        <f t="shared" si="4"/>
        <v>289.26393988964765</v>
      </c>
      <c r="F49" s="15">
        <f t="shared" si="3"/>
        <v>190622.72342330974</v>
      </c>
      <c r="G49" s="16">
        <f t="shared" si="5"/>
        <v>9377.2765766901812</v>
      </c>
    </row>
    <row r="50" spans="2:7">
      <c r="B50" s="14">
        <f t="shared" si="6"/>
        <v>37</v>
      </c>
      <c r="C50" s="15">
        <f t="shared" si="7"/>
        <v>1458.1939399941168</v>
      </c>
      <c r="D50" s="15">
        <f t="shared" si="8"/>
        <v>1167.1588735138578</v>
      </c>
      <c r="E50" s="15">
        <f t="shared" si="4"/>
        <v>291.03506648025905</v>
      </c>
      <c r="F50" s="15">
        <f t="shared" si="3"/>
        <v>190331.68835682949</v>
      </c>
      <c r="G50" s="16">
        <f t="shared" si="5"/>
        <v>9668.3116431704402</v>
      </c>
    </row>
    <row r="51" spans="2:7">
      <c r="B51" s="14">
        <f t="shared" si="6"/>
        <v>38</v>
      </c>
      <c r="C51" s="15">
        <f t="shared" si="7"/>
        <v>1458.1939399941168</v>
      </c>
      <c r="D51" s="15">
        <f t="shared" si="8"/>
        <v>1165.3769025386987</v>
      </c>
      <c r="E51" s="15">
        <f t="shared" si="4"/>
        <v>292.81703745541813</v>
      </c>
      <c r="F51" s="15">
        <f t="shared" si="3"/>
        <v>190038.87131937407</v>
      </c>
      <c r="G51" s="16">
        <f t="shared" si="5"/>
        <v>9961.1286806258577</v>
      </c>
    </row>
    <row r="52" spans="2:7">
      <c r="B52" s="14">
        <f t="shared" si="6"/>
        <v>39</v>
      </c>
      <c r="C52" s="15">
        <f t="shared" si="7"/>
        <v>1458.1939399941168</v>
      </c>
      <c r="D52" s="15">
        <f t="shared" si="8"/>
        <v>1163.5840207801941</v>
      </c>
      <c r="E52" s="15">
        <f t="shared" si="4"/>
        <v>294.60991921392269</v>
      </c>
      <c r="F52" s="15">
        <f t="shared" si="3"/>
        <v>189744.26140016015</v>
      </c>
      <c r="G52" s="16">
        <f t="shared" si="5"/>
        <v>10255.73859983978</v>
      </c>
    </row>
    <row r="53" spans="2:7">
      <c r="B53" s="14">
        <f t="shared" si="6"/>
        <v>40</v>
      </c>
      <c r="C53" s="15">
        <f t="shared" si="7"/>
        <v>1458.1939399941168</v>
      </c>
      <c r="D53" s="15">
        <f t="shared" si="8"/>
        <v>1161.7801614329946</v>
      </c>
      <c r="E53" s="15">
        <f t="shared" si="4"/>
        <v>296.41377856112217</v>
      </c>
      <c r="F53" s="15">
        <f t="shared" si="3"/>
        <v>189447.84762159904</v>
      </c>
      <c r="G53" s="16">
        <f t="shared" si="5"/>
        <v>10552.152378400902</v>
      </c>
    </row>
    <row r="54" spans="2:7">
      <c r="B54" s="14">
        <f t="shared" si="6"/>
        <v>41</v>
      </c>
      <c r="C54" s="15">
        <f t="shared" si="7"/>
        <v>1458.1939399941168</v>
      </c>
      <c r="D54" s="15">
        <f t="shared" si="8"/>
        <v>1159.9652572827108</v>
      </c>
      <c r="E54" s="15">
        <f t="shared" si="4"/>
        <v>298.22868271140601</v>
      </c>
      <c r="F54" s="15">
        <f t="shared" si="3"/>
        <v>189149.61893888764</v>
      </c>
      <c r="G54" s="16">
        <f t="shared" si="5"/>
        <v>10850.381061112308</v>
      </c>
    </row>
    <row r="55" spans="2:7">
      <c r="B55" s="14">
        <f t="shared" si="6"/>
        <v>42</v>
      </c>
      <c r="C55" s="15">
        <f t="shared" si="7"/>
        <v>1458.1939399941168</v>
      </c>
      <c r="D55" s="15">
        <f t="shared" si="8"/>
        <v>1158.1392407034073</v>
      </c>
      <c r="E55" s="15">
        <f t="shared" si="4"/>
        <v>300.05469929070955</v>
      </c>
      <c r="F55" s="15">
        <f t="shared" si="3"/>
        <v>188849.56423959692</v>
      </c>
      <c r="G55" s="16">
        <f t="shared" si="5"/>
        <v>11150.435760403017</v>
      </c>
    </row>
    <row r="56" spans="2:7">
      <c r="B56" s="14">
        <f t="shared" si="6"/>
        <v>43</v>
      </c>
      <c r="C56" s="15">
        <f t="shared" si="7"/>
        <v>1458.1939399941168</v>
      </c>
      <c r="D56" s="15">
        <f t="shared" si="8"/>
        <v>1156.3020436550839</v>
      </c>
      <c r="E56" s="15">
        <f t="shared" si="4"/>
        <v>301.89189633903288</v>
      </c>
      <c r="F56" s="15">
        <f t="shared" si="3"/>
        <v>188547.67234325787</v>
      </c>
      <c r="G56" s="16">
        <f t="shared" si="5"/>
        <v>11452.327656742051</v>
      </c>
    </row>
    <row r="57" spans="2:7">
      <c r="B57" s="14">
        <f t="shared" si="6"/>
        <v>44</v>
      </c>
      <c r="C57" s="15">
        <f t="shared" si="7"/>
        <v>1458.1939399941168</v>
      </c>
      <c r="D57" s="15">
        <f t="shared" si="8"/>
        <v>1154.4535976811399</v>
      </c>
      <c r="E57" s="15">
        <f t="shared" si="4"/>
        <v>303.74034231297696</v>
      </c>
      <c r="F57" s="15">
        <f t="shared" si="3"/>
        <v>188243.93200094489</v>
      </c>
      <c r="G57" s="16">
        <f t="shared" si="5"/>
        <v>11756.067999055027</v>
      </c>
    </row>
    <row r="58" spans="2:7">
      <c r="B58" s="14">
        <f t="shared" si="6"/>
        <v>45</v>
      </c>
      <c r="C58" s="15">
        <f t="shared" si="7"/>
        <v>1458.1939399941168</v>
      </c>
      <c r="D58" s="15">
        <f t="shared" si="8"/>
        <v>1152.5938339058239</v>
      </c>
      <c r="E58" s="15">
        <f t="shared" si="4"/>
        <v>305.60010608829293</v>
      </c>
      <c r="F58" s="15">
        <f t="shared" si="3"/>
        <v>187938.33189485659</v>
      </c>
      <c r="G58" s="16">
        <f t="shared" si="5"/>
        <v>12061.668105143321</v>
      </c>
    </row>
    <row r="59" spans="2:7">
      <c r="B59" s="14">
        <f t="shared" si="6"/>
        <v>46</v>
      </c>
      <c r="C59" s="15">
        <f t="shared" si="7"/>
        <v>1458.1939399941168</v>
      </c>
      <c r="D59" s="15">
        <f t="shared" si="8"/>
        <v>1150.722683031667</v>
      </c>
      <c r="E59" s="15">
        <f t="shared" si="4"/>
        <v>307.47125696244984</v>
      </c>
      <c r="F59" s="15">
        <f t="shared" si="3"/>
        <v>187630.86063789413</v>
      </c>
      <c r="G59" s="16">
        <f t="shared" si="5"/>
        <v>12369.13936210577</v>
      </c>
    </row>
    <row r="60" spans="2:7">
      <c r="B60" s="14">
        <f t="shared" si="6"/>
        <v>47</v>
      </c>
      <c r="C60" s="15">
        <f t="shared" si="7"/>
        <v>1458.1939399941168</v>
      </c>
      <c r="D60" s="15">
        <f t="shared" si="8"/>
        <v>1148.8400753368999</v>
      </c>
      <c r="E60" s="15">
        <f t="shared" si="4"/>
        <v>309.35386465721695</v>
      </c>
      <c r="F60" s="15">
        <f t="shared" si="3"/>
        <v>187321.50677323691</v>
      </c>
      <c r="G60" s="16">
        <f t="shared" si="5"/>
        <v>12678.493226762988</v>
      </c>
    </row>
    <row r="61" spans="2:7">
      <c r="B61" s="14">
        <f t="shared" si="6"/>
        <v>48</v>
      </c>
      <c r="C61" s="15">
        <f t="shared" si="7"/>
        <v>1458.1939399941168</v>
      </c>
      <c r="D61" s="15">
        <f t="shared" si="8"/>
        <v>1146.9459406728561</v>
      </c>
      <c r="E61" s="15">
        <f t="shared" si="4"/>
        <v>311.24799932126075</v>
      </c>
      <c r="F61" s="15">
        <f t="shared" si="3"/>
        <v>187010.25877391564</v>
      </c>
      <c r="G61" s="16">
        <f t="shared" si="5"/>
        <v>12989.741226084248</v>
      </c>
    </row>
    <row r="62" spans="2:7">
      <c r="B62" s="14">
        <f t="shared" si="6"/>
        <v>49</v>
      </c>
      <c r="C62" s="15">
        <f t="shared" si="7"/>
        <v>1458.1939399941168</v>
      </c>
      <c r="D62" s="15">
        <f t="shared" si="8"/>
        <v>1145.0402084613584</v>
      </c>
      <c r="E62" s="15">
        <f t="shared" si="4"/>
        <v>313.15373153275846</v>
      </c>
      <c r="F62" s="15">
        <f t="shared" si="3"/>
        <v>186697.1050423829</v>
      </c>
      <c r="G62" s="16">
        <f t="shared" si="5"/>
        <v>13302.894957617007</v>
      </c>
    </row>
    <row r="63" spans="2:7">
      <c r="B63" s="14">
        <f t="shared" si="6"/>
        <v>50</v>
      </c>
      <c r="C63" s="15">
        <f t="shared" si="7"/>
        <v>1458.1939399941168</v>
      </c>
      <c r="D63" s="15">
        <f t="shared" si="8"/>
        <v>1143.1228076920872</v>
      </c>
      <c r="E63" s="15">
        <f t="shared" si="4"/>
        <v>315.07113230202958</v>
      </c>
      <c r="F63" s="15">
        <f t="shared" si="3"/>
        <v>186382.03391008088</v>
      </c>
      <c r="G63" s="16">
        <f t="shared" si="5"/>
        <v>13617.966089919037</v>
      </c>
    </row>
    <row r="64" spans="2:7">
      <c r="B64" s="14">
        <f t="shared" si="6"/>
        <v>51</v>
      </c>
      <c r="C64" s="15">
        <f t="shared" si="7"/>
        <v>1458.1939399941168</v>
      </c>
      <c r="D64" s="15">
        <f t="shared" si="8"/>
        <v>1141.1936669199363</v>
      </c>
      <c r="E64" s="15">
        <f t="shared" si="4"/>
        <v>317.00027307418054</v>
      </c>
      <c r="F64" s="15">
        <f t="shared" si="3"/>
        <v>186065.03363700671</v>
      </c>
      <c r="G64" s="16">
        <f t="shared" si="5"/>
        <v>13934.966362993217</v>
      </c>
    </row>
    <row r="65" spans="2:7">
      <c r="B65" s="14">
        <f t="shared" si="6"/>
        <v>52</v>
      </c>
      <c r="C65" s="15">
        <f t="shared" si="7"/>
        <v>1458.1939399941168</v>
      </c>
      <c r="D65" s="15">
        <f t="shared" si="8"/>
        <v>1139.2527142623499</v>
      </c>
      <c r="E65" s="15">
        <f t="shared" si="4"/>
        <v>318.94122573176696</v>
      </c>
      <c r="F65" s="15">
        <f t="shared" si="3"/>
        <v>185746.09241127493</v>
      </c>
      <c r="G65" s="16">
        <f t="shared" si="5"/>
        <v>14253.907588724984</v>
      </c>
    </row>
    <row r="66" spans="2:7">
      <c r="B66" s="14">
        <f t="shared" si="6"/>
        <v>53</v>
      </c>
      <c r="C66" s="15">
        <f t="shared" si="7"/>
        <v>1458.1939399941168</v>
      </c>
      <c r="D66" s="15">
        <f t="shared" si="8"/>
        <v>1137.2998773966442</v>
      </c>
      <c r="E66" s="15">
        <f t="shared" si="4"/>
        <v>320.89406259747261</v>
      </c>
      <c r="F66" s="15">
        <f t="shared" si="3"/>
        <v>185425.19834867746</v>
      </c>
      <c r="G66" s="16">
        <f t="shared" si="5"/>
        <v>14574.801651322456</v>
      </c>
    </row>
    <row r="67" spans="2:7">
      <c r="B67" s="14">
        <f t="shared" si="6"/>
        <v>54</v>
      </c>
      <c r="C67" s="15">
        <f t="shared" si="7"/>
        <v>1458.1939399941168</v>
      </c>
      <c r="D67" s="15">
        <f t="shared" si="8"/>
        <v>1135.3350835573135</v>
      </c>
      <c r="E67" s="15">
        <f t="shared" si="4"/>
        <v>322.85885643680331</v>
      </c>
      <c r="F67" s="15">
        <f t="shared" si="3"/>
        <v>185102.33949224066</v>
      </c>
      <c r="G67" s="16">
        <f t="shared" si="5"/>
        <v>14897.660507759259</v>
      </c>
    </row>
    <row r="68" spans="2:7">
      <c r="B68" s="14">
        <f t="shared" si="6"/>
        <v>55</v>
      </c>
      <c r="C68" s="15">
        <f t="shared" si="7"/>
        <v>1458.1939399941168</v>
      </c>
      <c r="D68" s="15">
        <f t="shared" si="8"/>
        <v>1133.3582595333176</v>
      </c>
      <c r="E68" s="15">
        <f t="shared" si="4"/>
        <v>324.83568046079927</v>
      </c>
      <c r="F68" s="15">
        <f t="shared" si="3"/>
        <v>184777.50381177987</v>
      </c>
      <c r="G68" s="16">
        <f t="shared" si="5"/>
        <v>15222.496188220059</v>
      </c>
    </row>
    <row r="69" spans="2:7">
      <c r="B69" s="14">
        <f t="shared" si="6"/>
        <v>56</v>
      </c>
      <c r="C69" s="15">
        <f t="shared" si="7"/>
        <v>1458.1939399941168</v>
      </c>
      <c r="D69" s="15">
        <f t="shared" si="8"/>
        <v>1131.3693316653539</v>
      </c>
      <c r="E69" s="15">
        <f t="shared" si="4"/>
        <v>326.82460832876291</v>
      </c>
      <c r="F69" s="15">
        <f t="shared" si="3"/>
        <v>184450.67920345112</v>
      </c>
      <c r="G69" s="16">
        <f t="shared" si="5"/>
        <v>15549.320796548822</v>
      </c>
    </row>
    <row r="70" spans="2:7">
      <c r="B70" s="14">
        <f t="shared" si="6"/>
        <v>57</v>
      </c>
      <c r="C70" s="15">
        <f t="shared" si="7"/>
        <v>1458.1939399941168</v>
      </c>
      <c r="D70" s="15">
        <f t="shared" si="8"/>
        <v>1129.3682258431143</v>
      </c>
      <c r="E70" s="15">
        <f t="shared" si="4"/>
        <v>328.82571415100256</v>
      </c>
      <c r="F70" s="15">
        <f t="shared" si="3"/>
        <v>184121.85348930012</v>
      </c>
      <c r="G70" s="16">
        <f t="shared" si="5"/>
        <v>15878.146510699824</v>
      </c>
    </row>
    <row r="71" spans="2:7">
      <c r="B71" s="14">
        <f t="shared" si="6"/>
        <v>58</v>
      </c>
      <c r="C71" s="15">
        <f t="shared" si="7"/>
        <v>1458.1939399941168</v>
      </c>
      <c r="D71" s="15">
        <f t="shared" si="8"/>
        <v>1127.3548675025213</v>
      </c>
      <c r="E71" s="15">
        <f t="shared" si="4"/>
        <v>330.83907249159552</v>
      </c>
      <c r="F71" s="15">
        <f t="shared" si="3"/>
        <v>183791.01441680852</v>
      </c>
      <c r="G71" s="16">
        <f t="shared" si="5"/>
        <v>16208.985583191419</v>
      </c>
    </row>
    <row r="72" spans="2:7">
      <c r="B72" s="14">
        <f t="shared" si="6"/>
        <v>59</v>
      </c>
      <c r="C72" s="15">
        <f t="shared" si="7"/>
        <v>1458.1939399941168</v>
      </c>
      <c r="D72" s="15">
        <f t="shared" si="8"/>
        <v>1125.3291816229519</v>
      </c>
      <c r="E72" s="15">
        <f t="shared" si="4"/>
        <v>332.86475837116495</v>
      </c>
      <c r="F72" s="15">
        <f t="shared" si="3"/>
        <v>183458.14965843735</v>
      </c>
      <c r="G72" s="16">
        <f t="shared" si="5"/>
        <v>16541.850341562586</v>
      </c>
    </row>
    <row r="73" spans="2:7">
      <c r="B73" s="14">
        <f t="shared" si="6"/>
        <v>60</v>
      </c>
      <c r="C73" s="15">
        <f t="shared" si="7"/>
        <v>1458.1939399941168</v>
      </c>
      <c r="D73" s="15">
        <f t="shared" si="8"/>
        <v>1123.2910927244409</v>
      </c>
      <c r="E73" s="15">
        <f t="shared" si="4"/>
        <v>334.90284726967593</v>
      </c>
      <c r="F73" s="15">
        <f t="shared" si="3"/>
        <v>183123.24681116769</v>
      </c>
      <c r="G73" s="16">
        <f t="shared" si="5"/>
        <v>16876.753188832263</v>
      </c>
    </row>
    <row r="74" spans="2:7">
      <c r="B74" s="14">
        <f t="shared" si="6"/>
        <v>61</v>
      </c>
      <c r="C74" s="15">
        <f t="shared" si="7"/>
        <v>1458.1939399941168</v>
      </c>
      <c r="D74" s="15">
        <f t="shared" si="8"/>
        <v>1121.2405248648693</v>
      </c>
      <c r="E74" s="15">
        <f t="shared" si="4"/>
        <v>336.95341512924756</v>
      </c>
      <c r="F74" s="15">
        <f t="shared" si="3"/>
        <v>182786.29339603844</v>
      </c>
      <c r="G74" s="16">
        <f t="shared" si="5"/>
        <v>17213.706603961509</v>
      </c>
    </row>
    <row r="75" spans="2:7">
      <c r="B75" s="14">
        <f t="shared" si="6"/>
        <v>62</v>
      </c>
      <c r="C75" s="15">
        <f t="shared" si="7"/>
        <v>1458.1939399941168</v>
      </c>
      <c r="D75" s="15">
        <f t="shared" si="8"/>
        <v>1119.1774016371335</v>
      </c>
      <c r="E75" s="15">
        <f t="shared" si="4"/>
        <v>339.01653835698335</v>
      </c>
      <c r="F75" s="15">
        <f t="shared" si="3"/>
        <v>182447.27685768146</v>
      </c>
      <c r="G75" s="16">
        <f t="shared" si="5"/>
        <v>17552.723142318493</v>
      </c>
    </row>
    <row r="76" spans="2:7">
      <c r="B76" s="14">
        <f t="shared" si="6"/>
        <v>63</v>
      </c>
      <c r="C76" s="15">
        <f t="shared" si="7"/>
        <v>1458.1939399941168</v>
      </c>
      <c r="D76" s="15">
        <f t="shared" si="8"/>
        <v>1117.1016461662989</v>
      </c>
      <c r="E76" s="15">
        <f t="shared" si="4"/>
        <v>341.09229382781791</v>
      </c>
      <c r="F76" s="15">
        <f t="shared" si="3"/>
        <v>182106.18456385363</v>
      </c>
      <c r="G76" s="16">
        <f t="shared" si="5"/>
        <v>17893.815436146309</v>
      </c>
    </row>
    <row r="77" spans="2:7">
      <c r="B77" s="14">
        <f t="shared" si="6"/>
        <v>64</v>
      </c>
      <c r="C77" s="15">
        <f t="shared" si="7"/>
        <v>1458.1939399941168</v>
      </c>
      <c r="D77" s="15">
        <f t="shared" si="8"/>
        <v>1115.0131811067358</v>
      </c>
      <c r="E77" s="15">
        <f t="shared" si="4"/>
        <v>343.18075888738099</v>
      </c>
      <c r="F77" s="15">
        <f t="shared" si="3"/>
        <v>181763.00380496625</v>
      </c>
      <c r="G77" s="16">
        <f t="shared" si="5"/>
        <v>18236.996195033691</v>
      </c>
    </row>
    <row r="78" spans="2:7">
      <c r="B78" s="14">
        <f t="shared" si="6"/>
        <v>65</v>
      </c>
      <c r="C78" s="15">
        <f t="shared" ref="C78:C109" si="9">+IF($D$8="D",IF(B78=0,0,$C$3*$C$7/(1-(1+$C$7)^-$C$4)),0)</f>
        <v>1458.1939399941168</v>
      </c>
      <c r="D78" s="15">
        <f t="shared" ref="D78:D109" si="10">+IF($D$8="D",$C$7*F77,0)</f>
        <v>1112.9119286392367</v>
      </c>
      <c r="E78" s="15">
        <f t="shared" si="4"/>
        <v>345.28201135488007</v>
      </c>
      <c r="F78" s="15">
        <f t="shared" si="3"/>
        <v>181417.72179361139</v>
      </c>
      <c r="G78" s="16">
        <f t="shared" si="5"/>
        <v>18582.278206388572</v>
      </c>
    </row>
    <row r="79" spans="2:7">
      <c r="B79" s="14">
        <f t="shared" si="6"/>
        <v>66</v>
      </c>
      <c r="C79" s="15">
        <f t="shared" si="9"/>
        <v>1458.1939399941168</v>
      </c>
      <c r="D79" s="15">
        <f t="shared" si="10"/>
        <v>1110.7978104681172</v>
      </c>
      <c r="E79" s="15">
        <f t="shared" si="4"/>
        <v>347.39612952599964</v>
      </c>
      <c r="F79" s="15">
        <f t="shared" ref="F79:F117" si="11">+MAX($F$13*$C$9,F78-E79)</f>
        <v>181070.32566408539</v>
      </c>
      <c r="G79" s="16">
        <f t="shared" si="5"/>
        <v>18929.674335914569</v>
      </c>
    </row>
    <row r="80" spans="2:7">
      <c r="B80" s="14">
        <f t="shared" si="6"/>
        <v>67</v>
      </c>
      <c r="C80" s="15">
        <f t="shared" si="9"/>
        <v>1458.1939399941168</v>
      </c>
      <c r="D80" s="15">
        <f t="shared" si="10"/>
        <v>1108.6707478182975</v>
      </c>
      <c r="E80" s="15">
        <f t="shared" si="4"/>
        <v>349.5231921758193</v>
      </c>
      <c r="F80" s="15">
        <f t="shared" si="11"/>
        <v>180720.80247190958</v>
      </c>
      <c r="G80" s="16">
        <f t="shared" si="5"/>
        <v>19279.19752809039</v>
      </c>
    </row>
    <row r="81" spans="2:7">
      <c r="B81" s="14">
        <f t="shared" si="6"/>
        <v>68</v>
      </c>
      <c r="C81" s="15">
        <f t="shared" si="9"/>
        <v>1458.1939399941168</v>
      </c>
      <c r="D81" s="15">
        <f t="shared" si="10"/>
        <v>1106.5306614323688</v>
      </c>
      <c r="E81" s="15">
        <f t="shared" ref="E81:E117" si="12">+C81-D81</f>
        <v>351.66327856174803</v>
      </c>
      <c r="F81" s="15">
        <f t="shared" si="11"/>
        <v>180369.13919334783</v>
      </c>
      <c r="G81" s="16">
        <f t="shared" ref="G81:G117" si="13">+G80+E81</f>
        <v>19630.860806652137</v>
      </c>
    </row>
    <row r="82" spans="2:7">
      <c r="B82" s="14">
        <f t="shared" si="6"/>
        <v>69</v>
      </c>
      <c r="C82" s="15">
        <f t="shared" si="9"/>
        <v>1458.1939399941168</v>
      </c>
      <c r="D82" s="15">
        <f t="shared" si="10"/>
        <v>1104.3774715676386</v>
      </c>
      <c r="E82" s="15">
        <f t="shared" si="12"/>
        <v>353.8164684264782</v>
      </c>
      <c r="F82" s="15">
        <f t="shared" si="11"/>
        <v>180015.32272492134</v>
      </c>
      <c r="G82" s="16">
        <f t="shared" si="13"/>
        <v>19984.677275078615</v>
      </c>
    </row>
    <row r="83" spans="2:7">
      <c r="B83" s="14">
        <f t="shared" si="6"/>
        <v>70</v>
      </c>
      <c r="C83" s="15">
        <f t="shared" si="9"/>
        <v>1458.1939399941168</v>
      </c>
      <c r="D83" s="15">
        <f t="shared" si="10"/>
        <v>1102.2110979931604</v>
      </c>
      <c r="E83" s="15">
        <f t="shared" si="12"/>
        <v>355.98284200095645</v>
      </c>
      <c r="F83" s="15">
        <f t="shared" si="11"/>
        <v>179659.33988292038</v>
      </c>
      <c r="G83" s="16">
        <f t="shared" si="13"/>
        <v>20340.660117079573</v>
      </c>
    </row>
    <row r="84" spans="2:7">
      <c r="B84" s="14">
        <f t="shared" si="6"/>
        <v>71</v>
      </c>
      <c r="C84" s="15">
        <f t="shared" si="9"/>
        <v>1458.1939399941168</v>
      </c>
      <c r="D84" s="15">
        <f t="shared" si="10"/>
        <v>1100.0314599867438</v>
      </c>
      <c r="E84" s="15">
        <f t="shared" si="12"/>
        <v>358.16248000737301</v>
      </c>
      <c r="F84" s="15">
        <f t="shared" si="11"/>
        <v>179301.17740291302</v>
      </c>
      <c r="G84" s="16">
        <f t="shared" si="13"/>
        <v>20698.822597086946</v>
      </c>
    </row>
    <row r="85" spans="2:7">
      <c r="B85" s="14">
        <f t="shared" si="6"/>
        <v>72</v>
      </c>
      <c r="C85" s="15">
        <f t="shared" si="9"/>
        <v>1458.1939399941168</v>
      </c>
      <c r="D85" s="15">
        <f t="shared" si="10"/>
        <v>1097.8384763319461</v>
      </c>
      <c r="E85" s="15">
        <f t="shared" si="12"/>
        <v>360.35546366217068</v>
      </c>
      <c r="F85" s="15">
        <f t="shared" si="11"/>
        <v>178940.82193925083</v>
      </c>
      <c r="G85" s="16">
        <f t="shared" si="13"/>
        <v>21059.178060749116</v>
      </c>
    </row>
    <row r="86" spans="2:7">
      <c r="B86" s="14">
        <f t="shared" si="6"/>
        <v>73</v>
      </c>
      <c r="C86" s="15">
        <f t="shared" si="9"/>
        <v>1458.1939399941168</v>
      </c>
      <c r="D86" s="15">
        <f t="shared" si="10"/>
        <v>1095.6320653150469</v>
      </c>
      <c r="E86" s="15">
        <f t="shared" si="12"/>
        <v>362.56187467906989</v>
      </c>
      <c r="F86" s="15">
        <f t="shared" si="11"/>
        <v>178578.26006457178</v>
      </c>
      <c r="G86" s="16">
        <f t="shared" si="13"/>
        <v>21421.739935428188</v>
      </c>
    </row>
    <row r="87" spans="2:7">
      <c r="B87" s="14">
        <f t="shared" si="6"/>
        <v>74</v>
      </c>
      <c r="C87" s="15">
        <f t="shared" si="9"/>
        <v>1458.1939399941168</v>
      </c>
      <c r="D87" s="15">
        <f t="shared" si="10"/>
        <v>1093.4121447220032</v>
      </c>
      <c r="E87" s="15">
        <f t="shared" si="12"/>
        <v>364.78179527211364</v>
      </c>
      <c r="F87" s="15">
        <f t="shared" si="11"/>
        <v>178213.47826929967</v>
      </c>
      <c r="G87" s="16">
        <f t="shared" si="13"/>
        <v>21786.5217307003</v>
      </c>
    </row>
    <row r="88" spans="2:7">
      <c r="B88" s="14">
        <f t="shared" ref="B88:B151" si="14">+IF(B87=0,0,IF(B87+1&lt;=$C$4,B87+1,0))</f>
        <v>75</v>
      </c>
      <c r="C88" s="15">
        <f t="shared" si="9"/>
        <v>1458.1939399941168</v>
      </c>
      <c r="D88" s="15">
        <f t="shared" si="10"/>
        <v>1091.1786318353854</v>
      </c>
      <c r="E88" s="15">
        <f t="shared" si="12"/>
        <v>367.01530815873139</v>
      </c>
      <c r="F88" s="15">
        <f t="shared" si="11"/>
        <v>177846.46296114093</v>
      </c>
      <c r="G88" s="16">
        <f t="shared" si="13"/>
        <v>22153.537038859031</v>
      </c>
    </row>
    <row r="89" spans="2:7">
      <c r="B89" s="14">
        <f t="shared" si="14"/>
        <v>76</v>
      </c>
      <c r="C89" s="15">
        <f t="shared" si="9"/>
        <v>1458.1939399941168</v>
      </c>
      <c r="D89" s="15">
        <f t="shared" si="10"/>
        <v>1088.9314434312955</v>
      </c>
      <c r="E89" s="15">
        <f t="shared" si="12"/>
        <v>369.2624965628213</v>
      </c>
      <c r="F89" s="15">
        <f t="shared" si="11"/>
        <v>177477.20046457811</v>
      </c>
      <c r="G89" s="16">
        <f t="shared" si="13"/>
        <v>22522.799535421851</v>
      </c>
    </row>
    <row r="90" spans="2:7">
      <c r="B90" s="14">
        <f t="shared" si="14"/>
        <v>77</v>
      </c>
      <c r="C90" s="15">
        <f t="shared" si="9"/>
        <v>1458.1939399941168</v>
      </c>
      <c r="D90" s="15">
        <f t="shared" si="10"/>
        <v>1086.6704957762665</v>
      </c>
      <c r="E90" s="15">
        <f t="shared" si="12"/>
        <v>371.52344421785028</v>
      </c>
      <c r="F90" s="15">
        <f t="shared" si="11"/>
        <v>177105.67702036025</v>
      </c>
      <c r="G90" s="16">
        <f t="shared" si="13"/>
        <v>22894.322979639703</v>
      </c>
    </row>
    <row r="91" spans="2:7">
      <c r="B91" s="14">
        <f t="shared" si="14"/>
        <v>78</v>
      </c>
      <c r="C91" s="15">
        <f t="shared" si="9"/>
        <v>1458.1939399941168</v>
      </c>
      <c r="D91" s="15">
        <f t="shared" si="10"/>
        <v>1084.3957046241414</v>
      </c>
      <c r="E91" s="15">
        <f t="shared" si="12"/>
        <v>373.79823536997537</v>
      </c>
      <c r="F91" s="15">
        <f t="shared" si="11"/>
        <v>176731.87878499029</v>
      </c>
      <c r="G91" s="16">
        <f t="shared" si="13"/>
        <v>23268.121215009676</v>
      </c>
    </row>
    <row r="92" spans="2:7">
      <c r="B92" s="14">
        <f t="shared" si="14"/>
        <v>79</v>
      </c>
      <c r="C92" s="15">
        <f t="shared" si="9"/>
        <v>1458.1939399941168</v>
      </c>
      <c r="D92" s="15">
        <f t="shared" si="10"/>
        <v>1082.1069852129356</v>
      </c>
      <c r="E92" s="15">
        <f t="shared" si="12"/>
        <v>376.08695478118125</v>
      </c>
      <c r="F92" s="15">
        <f t="shared" si="11"/>
        <v>176355.79183020911</v>
      </c>
      <c r="G92" s="16">
        <f t="shared" si="13"/>
        <v>23644.208169790858</v>
      </c>
    </row>
    <row r="93" spans="2:7">
      <c r="B93" s="14">
        <f t="shared" si="14"/>
        <v>80</v>
      </c>
      <c r="C93" s="15">
        <f t="shared" si="9"/>
        <v>1458.1939399941168</v>
      </c>
      <c r="D93" s="15">
        <f t="shared" si="10"/>
        <v>1079.8042522616763</v>
      </c>
      <c r="E93" s="15">
        <f t="shared" si="12"/>
        <v>378.38968773244051</v>
      </c>
      <c r="F93" s="15">
        <f t="shared" si="11"/>
        <v>175977.40214247667</v>
      </c>
      <c r="G93" s="16">
        <f t="shared" si="13"/>
        <v>24022.597857523298</v>
      </c>
    </row>
    <row r="94" spans="2:7">
      <c r="B94" s="14">
        <f t="shared" si="14"/>
        <v>81</v>
      </c>
      <c r="C94" s="15">
        <f t="shared" si="9"/>
        <v>1458.1939399941168</v>
      </c>
      <c r="D94" s="15">
        <f t="shared" si="10"/>
        <v>1077.4874199672265</v>
      </c>
      <c r="E94" s="15">
        <f t="shared" si="12"/>
        <v>380.7065200268903</v>
      </c>
      <c r="F94" s="15">
        <f t="shared" si="11"/>
        <v>175596.69562244977</v>
      </c>
      <c r="G94" s="16">
        <f t="shared" si="13"/>
        <v>24403.30437755019</v>
      </c>
    </row>
    <row r="95" spans="2:7">
      <c r="B95" s="14">
        <f t="shared" si="14"/>
        <v>82</v>
      </c>
      <c r="C95" s="15">
        <f t="shared" si="9"/>
        <v>1458.1939399941168</v>
      </c>
      <c r="D95" s="15">
        <f t="shared" si="10"/>
        <v>1075.1564020010881</v>
      </c>
      <c r="E95" s="15">
        <f t="shared" si="12"/>
        <v>383.03753799302876</v>
      </c>
      <c r="F95" s="15">
        <f t="shared" si="11"/>
        <v>175213.65808445675</v>
      </c>
      <c r="G95" s="16">
        <f t="shared" si="13"/>
        <v>24786.34191554322</v>
      </c>
    </row>
    <row r="96" spans="2:7">
      <c r="B96" s="14">
        <f t="shared" si="14"/>
        <v>83</v>
      </c>
      <c r="C96" s="15">
        <f t="shared" si="9"/>
        <v>1458.1939399941168</v>
      </c>
      <c r="D96" s="15">
        <f t="shared" si="10"/>
        <v>1072.8111115061838</v>
      </c>
      <c r="E96" s="15">
        <f t="shared" si="12"/>
        <v>385.38282848793301</v>
      </c>
      <c r="F96" s="15">
        <f t="shared" si="11"/>
        <v>174828.27525596882</v>
      </c>
      <c r="G96" s="16">
        <f t="shared" si="13"/>
        <v>25171.724744031155</v>
      </c>
    </row>
    <row r="97" spans="2:7">
      <c r="B97" s="14">
        <f t="shared" si="14"/>
        <v>84</v>
      </c>
      <c r="C97" s="15">
        <f t="shared" si="9"/>
        <v>1458.1939399941168</v>
      </c>
      <c r="D97" s="15">
        <f t="shared" si="10"/>
        <v>1070.4514610936217</v>
      </c>
      <c r="E97" s="15">
        <f t="shared" si="12"/>
        <v>387.74247890049514</v>
      </c>
      <c r="F97" s="15">
        <f t="shared" si="11"/>
        <v>174440.53277706832</v>
      </c>
      <c r="G97" s="16">
        <f t="shared" si="13"/>
        <v>25559.467222931649</v>
      </c>
    </row>
    <row r="98" spans="2:7">
      <c r="B98" s="14">
        <f t="shared" si="14"/>
        <v>85</v>
      </c>
      <c r="C98" s="15">
        <f t="shared" si="9"/>
        <v>1458.1939399941168</v>
      </c>
      <c r="D98" s="15">
        <f t="shared" si="10"/>
        <v>1068.0773628394381</v>
      </c>
      <c r="E98" s="15">
        <f t="shared" si="12"/>
        <v>390.11657715467868</v>
      </c>
      <c r="F98" s="15">
        <f t="shared" si="11"/>
        <v>174050.41619991366</v>
      </c>
      <c r="G98" s="16">
        <f t="shared" si="13"/>
        <v>25949.58380008633</v>
      </c>
    </row>
    <row r="99" spans="2:7">
      <c r="B99" s="14">
        <f t="shared" si="14"/>
        <v>86</v>
      </c>
      <c r="C99" s="15">
        <f t="shared" si="9"/>
        <v>1458.1939399941168</v>
      </c>
      <c r="D99" s="15">
        <f t="shared" si="10"/>
        <v>1065.6887282813232</v>
      </c>
      <c r="E99" s="15">
        <f t="shared" si="12"/>
        <v>392.50521171279365</v>
      </c>
      <c r="F99" s="15">
        <f t="shared" si="11"/>
        <v>173657.91098820086</v>
      </c>
      <c r="G99" s="16">
        <f t="shared" si="13"/>
        <v>26342.089011799122</v>
      </c>
    </row>
    <row r="100" spans="2:7">
      <c r="B100" s="14">
        <f t="shared" si="14"/>
        <v>87</v>
      </c>
      <c r="C100" s="15">
        <f t="shared" si="9"/>
        <v>1458.1939399941168</v>
      </c>
      <c r="D100" s="15">
        <f t="shared" si="10"/>
        <v>1063.2854684153222</v>
      </c>
      <c r="E100" s="15">
        <f t="shared" si="12"/>
        <v>394.90847157879466</v>
      </c>
      <c r="F100" s="15">
        <f t="shared" si="11"/>
        <v>173263.00251662207</v>
      </c>
      <c r="G100" s="16">
        <f t="shared" si="13"/>
        <v>26736.997483377916</v>
      </c>
    </row>
    <row r="101" spans="2:7">
      <c r="B101" s="14">
        <f t="shared" si="14"/>
        <v>88</v>
      </c>
      <c r="C101" s="15">
        <f t="shared" si="9"/>
        <v>1458.1939399941168</v>
      </c>
      <c r="D101" s="15">
        <f t="shared" si="10"/>
        <v>1060.8674936925215</v>
      </c>
      <c r="E101" s="15">
        <f t="shared" si="12"/>
        <v>397.3264463015953</v>
      </c>
      <c r="F101" s="15">
        <f t="shared" si="11"/>
        <v>172865.67607032048</v>
      </c>
      <c r="G101" s="16">
        <f t="shared" si="13"/>
        <v>27134.323929679511</v>
      </c>
    </row>
    <row r="102" spans="2:7">
      <c r="B102" s="14">
        <f t="shared" si="14"/>
        <v>89</v>
      </c>
      <c r="C102" s="15">
        <f t="shared" si="9"/>
        <v>1458.1939399941168</v>
      </c>
      <c r="D102" s="15">
        <f t="shared" si="10"/>
        <v>1058.4347140157104</v>
      </c>
      <c r="E102" s="15">
        <f t="shared" si="12"/>
        <v>399.75922597840645</v>
      </c>
      <c r="F102" s="15">
        <f t="shared" si="11"/>
        <v>172465.91684434208</v>
      </c>
      <c r="G102" s="16">
        <f t="shared" si="13"/>
        <v>27534.083155657918</v>
      </c>
    </row>
    <row r="103" spans="2:7">
      <c r="B103" s="14">
        <f t="shared" si="14"/>
        <v>90</v>
      </c>
      <c r="C103" s="15">
        <f t="shared" si="9"/>
        <v>1458.1939399941168</v>
      </c>
      <c r="D103" s="15">
        <f t="shared" si="10"/>
        <v>1055.987038736024</v>
      </c>
      <c r="E103" s="15">
        <f t="shared" si="12"/>
        <v>402.20690125809278</v>
      </c>
      <c r="F103" s="15">
        <f t="shared" si="11"/>
        <v>172063.70994308399</v>
      </c>
      <c r="G103" s="16">
        <f t="shared" si="13"/>
        <v>27936.290056916012</v>
      </c>
    </row>
    <row r="104" spans="2:7">
      <c r="B104" s="14">
        <f t="shared" si="14"/>
        <v>91</v>
      </c>
      <c r="C104" s="15">
        <f t="shared" si="9"/>
        <v>1458.1939399941168</v>
      </c>
      <c r="D104" s="15">
        <f t="shared" si="10"/>
        <v>1053.5243766495664</v>
      </c>
      <c r="E104" s="15">
        <f t="shared" si="12"/>
        <v>404.6695633445504</v>
      </c>
      <c r="F104" s="15">
        <f t="shared" si="11"/>
        <v>171659.04037973942</v>
      </c>
      <c r="G104" s="16">
        <f t="shared" si="13"/>
        <v>28340.959620260561</v>
      </c>
    </row>
    <row r="105" spans="2:7">
      <c r="B105" s="14">
        <f t="shared" si="14"/>
        <v>92</v>
      </c>
      <c r="C105" s="15">
        <f t="shared" si="9"/>
        <v>1458.1939399941168</v>
      </c>
      <c r="D105" s="15">
        <f t="shared" si="10"/>
        <v>1051.0466359940112</v>
      </c>
      <c r="E105" s="15">
        <f t="shared" si="12"/>
        <v>407.14730400010558</v>
      </c>
      <c r="F105" s="15">
        <f t="shared" si="11"/>
        <v>171251.89307573932</v>
      </c>
      <c r="G105" s="16">
        <f t="shared" si="13"/>
        <v>28748.106924260668</v>
      </c>
    </row>
    <row r="106" spans="2:7">
      <c r="B106" s="14">
        <f t="shared" si="14"/>
        <v>93</v>
      </c>
      <c r="C106" s="15">
        <f t="shared" si="9"/>
        <v>1458.1939399941168</v>
      </c>
      <c r="D106" s="15">
        <f t="shared" si="10"/>
        <v>1048.5537244451834</v>
      </c>
      <c r="E106" s="15">
        <f t="shared" si="12"/>
        <v>409.64021554893338</v>
      </c>
      <c r="F106" s="15">
        <f t="shared" si="11"/>
        <v>170842.25286019041</v>
      </c>
      <c r="G106" s="16">
        <f t="shared" si="13"/>
        <v>29157.747139809602</v>
      </c>
    </row>
    <row r="107" spans="2:7">
      <c r="B107" s="14">
        <f t="shared" si="14"/>
        <v>94</v>
      </c>
      <c r="C107" s="15">
        <f t="shared" si="9"/>
        <v>1458.1939399941168</v>
      </c>
      <c r="D107" s="15">
        <f t="shared" si="10"/>
        <v>1046.0455491136186</v>
      </c>
      <c r="E107" s="15">
        <f t="shared" si="12"/>
        <v>412.14839088049825</v>
      </c>
      <c r="F107" s="15">
        <f t="shared" si="11"/>
        <v>170430.10446930991</v>
      </c>
      <c r="G107" s="16">
        <f t="shared" si="13"/>
        <v>29569.895530690101</v>
      </c>
    </row>
    <row r="108" spans="2:7">
      <c r="B108" s="14">
        <f t="shared" si="14"/>
        <v>95</v>
      </c>
      <c r="C108" s="15">
        <f t="shared" si="9"/>
        <v>1458.1939399941168</v>
      </c>
      <c r="D108" s="15">
        <f t="shared" si="10"/>
        <v>1043.5220165411017</v>
      </c>
      <c r="E108" s="15">
        <f t="shared" si="12"/>
        <v>414.6719234530151</v>
      </c>
      <c r="F108" s="15">
        <f t="shared" si="11"/>
        <v>170015.43254585689</v>
      </c>
      <c r="G108" s="16">
        <f t="shared" si="13"/>
        <v>29984.567454143114</v>
      </c>
    </row>
    <row r="109" spans="2:7">
      <c r="B109" s="14">
        <f t="shared" si="14"/>
        <v>96</v>
      </c>
      <c r="C109" s="15">
        <f t="shared" si="9"/>
        <v>1458.1939399941168</v>
      </c>
      <c r="D109" s="15">
        <f t="shared" si="10"/>
        <v>1040.9830326971846</v>
      </c>
      <c r="E109" s="15">
        <f t="shared" si="12"/>
        <v>417.21090729693219</v>
      </c>
      <c r="F109" s="15">
        <f t="shared" si="11"/>
        <v>169598.22163855997</v>
      </c>
      <c r="G109" s="16">
        <f t="shared" si="13"/>
        <v>30401.778361440047</v>
      </c>
    </row>
    <row r="110" spans="2:7">
      <c r="B110" s="14">
        <f t="shared" si="14"/>
        <v>97</v>
      </c>
      <c r="C110" s="15">
        <f t="shared" ref="C110:C117" si="15">+IF($D$8="D",IF(B110=0,0,$C$3*$C$7/(1-(1+$C$7)^-$C$4)),0)</f>
        <v>1458.1939399941168</v>
      </c>
      <c r="D110" s="15">
        <f t="shared" ref="D110:D117" si="16">+IF($D$8="D",$C$7*F109,0)</f>
        <v>1038.4285029756834</v>
      </c>
      <c r="E110" s="15">
        <f t="shared" si="12"/>
        <v>419.76543701843343</v>
      </c>
      <c r="F110" s="15">
        <f t="shared" si="11"/>
        <v>169178.45620154153</v>
      </c>
      <c r="G110" s="16">
        <f t="shared" si="13"/>
        <v>30821.543798458479</v>
      </c>
    </row>
    <row r="111" spans="2:7">
      <c r="B111" s="14">
        <f t="shared" si="14"/>
        <v>98</v>
      </c>
      <c r="C111" s="15">
        <f t="shared" si="15"/>
        <v>1458.1939399941168</v>
      </c>
      <c r="D111" s="15">
        <f t="shared" si="16"/>
        <v>1035.8583321911512</v>
      </c>
      <c r="E111" s="15">
        <f t="shared" si="12"/>
        <v>422.33560780296557</v>
      </c>
      <c r="F111" s="15">
        <f t="shared" si="11"/>
        <v>168756.12059373857</v>
      </c>
      <c r="G111" s="16">
        <f t="shared" si="13"/>
        <v>31243.879406261443</v>
      </c>
    </row>
    <row r="112" spans="2:7">
      <c r="B112" s="14">
        <f t="shared" si="14"/>
        <v>99</v>
      </c>
      <c r="C112" s="15">
        <f t="shared" si="15"/>
        <v>1458.1939399941168</v>
      </c>
      <c r="D112" s="15">
        <f t="shared" si="16"/>
        <v>1033.2724245753345</v>
      </c>
      <c r="E112" s="15">
        <f t="shared" si="12"/>
        <v>424.92151541878229</v>
      </c>
      <c r="F112" s="15">
        <f t="shared" si="11"/>
        <v>168331.1990783198</v>
      </c>
      <c r="G112" s="16">
        <f t="shared" si="13"/>
        <v>31668.800921680224</v>
      </c>
    </row>
    <row r="113" spans="2:7">
      <c r="B113" s="14">
        <f t="shared" si="14"/>
        <v>100</v>
      </c>
      <c r="C113" s="15">
        <f t="shared" si="15"/>
        <v>1458.1939399941168</v>
      </c>
      <c r="D113" s="15">
        <f t="shared" si="16"/>
        <v>1030.670683773601</v>
      </c>
      <c r="E113" s="15">
        <f t="shared" si="12"/>
        <v>427.5232562205158</v>
      </c>
      <c r="F113" s="15">
        <f t="shared" si="11"/>
        <v>167903.67582209929</v>
      </c>
      <c r="G113" s="16">
        <f t="shared" si="13"/>
        <v>32096.32417790074</v>
      </c>
    </row>
    <row r="114" spans="2:7">
      <c r="B114" s="14">
        <f t="shared" si="14"/>
        <v>101</v>
      </c>
      <c r="C114" s="15">
        <f t="shared" si="15"/>
        <v>1458.1939399941168</v>
      </c>
      <c r="D114" s="15">
        <f t="shared" si="16"/>
        <v>1028.0530128413523</v>
      </c>
      <c r="E114" s="15">
        <f t="shared" si="12"/>
        <v>430.14092715276456</v>
      </c>
      <c r="F114" s="15">
        <f t="shared" si="11"/>
        <v>167473.53489494653</v>
      </c>
      <c r="G114" s="16">
        <f t="shared" si="13"/>
        <v>32526.465105053503</v>
      </c>
    </row>
    <row r="115" spans="2:7">
      <c r="B115" s="14">
        <f t="shared" si="14"/>
        <v>102</v>
      </c>
      <c r="C115" s="15">
        <f t="shared" si="15"/>
        <v>1458.1939399941168</v>
      </c>
      <c r="D115" s="15">
        <f t="shared" si="16"/>
        <v>1025.4193142404097</v>
      </c>
      <c r="E115" s="15">
        <f t="shared" si="12"/>
        <v>432.77462575370714</v>
      </c>
      <c r="F115" s="15">
        <f t="shared" si="11"/>
        <v>167040.76026919283</v>
      </c>
      <c r="G115" s="16">
        <f t="shared" si="13"/>
        <v>32959.23973080721</v>
      </c>
    </row>
    <row r="116" spans="2:7">
      <c r="B116" s="14">
        <f t="shared" si="14"/>
        <v>103</v>
      </c>
      <c r="C116" s="15">
        <f t="shared" si="15"/>
        <v>1458.1939399941168</v>
      </c>
      <c r="D116" s="15">
        <f t="shared" si="16"/>
        <v>1022.7694898353813</v>
      </c>
      <c r="E116" s="15">
        <f t="shared" si="12"/>
        <v>435.42445015873557</v>
      </c>
      <c r="F116" s="15">
        <f t="shared" si="11"/>
        <v>166605.33581903411</v>
      </c>
      <c r="G116" s="16">
        <f t="shared" si="13"/>
        <v>33394.664180965949</v>
      </c>
    </row>
    <row r="117" spans="2:7">
      <c r="B117" s="14">
        <f t="shared" si="14"/>
        <v>104</v>
      </c>
      <c r="C117" s="15">
        <f t="shared" si="15"/>
        <v>1458.1939399941168</v>
      </c>
      <c r="D117" s="15">
        <f t="shared" si="16"/>
        <v>1020.1034408900041</v>
      </c>
      <c r="E117" s="15">
        <f t="shared" si="12"/>
        <v>438.09049910411272</v>
      </c>
      <c r="F117" s="15">
        <f t="shared" si="11"/>
        <v>166167.24531992999</v>
      </c>
      <c r="G117" s="16">
        <f t="shared" si="13"/>
        <v>33832.754680070058</v>
      </c>
    </row>
    <row r="118" spans="2:7">
      <c r="B118" s="14">
        <f t="shared" si="14"/>
        <v>105</v>
      </c>
      <c r="C118" s="15">
        <f t="shared" ref="C118:C181" si="17">+IF($D$8="D",IF(B118=0,0,$C$3*$C$7/(1-(1+$C$7)^-$C$4)),0)</f>
        <v>1458.1939399941168</v>
      </c>
      <c r="D118" s="15">
        <f t="shared" ref="D118:D181" si="18">+IF($D$8="D",$C$7*F117,0)</f>
        <v>1017.4210680634654</v>
      </c>
      <c r="E118" s="15">
        <f t="shared" ref="E118:E181" si="19">+C118-D118</f>
        <v>440.77287193065138</v>
      </c>
      <c r="F118" s="15">
        <f t="shared" ref="F118:F181" si="20">+MAX($F$13*$C$9,F117-E118)</f>
        <v>165726.47244799935</v>
      </c>
      <c r="G118" s="16">
        <f t="shared" ref="G118:G181" si="21">+G117+E118</f>
        <v>34273.527552000713</v>
      </c>
    </row>
    <row r="119" spans="2:7">
      <c r="B119" s="14">
        <f t="shared" si="14"/>
        <v>106</v>
      </c>
      <c r="C119" s="15">
        <f t="shared" si="17"/>
        <v>1458.1939399941168</v>
      </c>
      <c r="D119" s="15">
        <f t="shared" si="18"/>
        <v>1014.7222714067016</v>
      </c>
      <c r="E119" s="15">
        <f t="shared" si="19"/>
        <v>443.47166858741525</v>
      </c>
      <c r="F119" s="15">
        <f t="shared" si="20"/>
        <v>165283.00077941193</v>
      </c>
      <c r="G119" s="16">
        <f t="shared" si="21"/>
        <v>34716.999220588128</v>
      </c>
    </row>
    <row r="120" spans="2:7">
      <c r="B120" s="14">
        <f t="shared" si="14"/>
        <v>107</v>
      </c>
      <c r="C120" s="15">
        <f t="shared" si="17"/>
        <v>1458.1939399941168</v>
      </c>
      <c r="D120" s="15">
        <f t="shared" si="18"/>
        <v>1012.0069503586732</v>
      </c>
      <c r="E120" s="15">
        <f t="shared" si="19"/>
        <v>446.18698963544364</v>
      </c>
      <c r="F120" s="15">
        <f t="shared" si="20"/>
        <v>164836.8137897765</v>
      </c>
      <c r="G120" s="16">
        <f t="shared" si="21"/>
        <v>35163.186210223568</v>
      </c>
    </row>
    <row r="121" spans="2:7">
      <c r="B121" s="14">
        <f t="shared" si="14"/>
        <v>108</v>
      </c>
      <c r="C121" s="15">
        <f t="shared" si="17"/>
        <v>1458.1939399941168</v>
      </c>
      <c r="D121" s="15">
        <f t="shared" si="18"/>
        <v>1009.2750037426185</v>
      </c>
      <c r="E121" s="15">
        <f t="shared" si="19"/>
        <v>448.91893625149828</v>
      </c>
      <c r="F121" s="15">
        <f t="shared" si="20"/>
        <v>164387.89485352501</v>
      </c>
      <c r="G121" s="16">
        <f t="shared" si="21"/>
        <v>35612.105146475064</v>
      </c>
    </row>
    <row r="122" spans="2:7">
      <c r="B122" s="14">
        <f t="shared" si="14"/>
        <v>109</v>
      </c>
      <c r="C122" s="15">
        <f t="shared" si="17"/>
        <v>1458.1939399941168</v>
      </c>
      <c r="D122" s="15">
        <f t="shared" si="18"/>
        <v>1006.5263297622831</v>
      </c>
      <c r="E122" s="15">
        <f t="shared" si="19"/>
        <v>451.66761023183369</v>
      </c>
      <c r="F122" s="15">
        <f t="shared" si="20"/>
        <v>163936.22724329316</v>
      </c>
      <c r="G122" s="16">
        <f t="shared" si="21"/>
        <v>36063.772756706894</v>
      </c>
    </row>
    <row r="123" spans="2:7">
      <c r="B123" s="14">
        <f t="shared" si="14"/>
        <v>110</v>
      </c>
      <c r="C123" s="15">
        <f t="shared" si="17"/>
        <v>1458.1939399941168</v>
      </c>
      <c r="D123" s="15">
        <f t="shared" si="18"/>
        <v>1003.7608259981268</v>
      </c>
      <c r="E123" s="15">
        <f t="shared" si="19"/>
        <v>454.43311399598997</v>
      </c>
      <c r="F123" s="15">
        <f t="shared" si="20"/>
        <v>163481.79412929717</v>
      </c>
      <c r="G123" s="16">
        <f t="shared" si="21"/>
        <v>36518.205870702885</v>
      </c>
    </row>
    <row r="124" spans="2:7">
      <c r="B124" s="14">
        <f t="shared" si="14"/>
        <v>111</v>
      </c>
      <c r="C124" s="15">
        <f t="shared" si="17"/>
        <v>1458.1939399941168</v>
      </c>
      <c r="D124" s="15">
        <f t="shared" si="18"/>
        <v>1000.9783894035078</v>
      </c>
      <c r="E124" s="15">
        <f t="shared" si="19"/>
        <v>457.21555059060904</v>
      </c>
      <c r="F124" s="15">
        <f t="shared" si="20"/>
        <v>163024.57857870657</v>
      </c>
      <c r="G124" s="16">
        <f t="shared" si="21"/>
        <v>36975.421421293497</v>
      </c>
    </row>
    <row r="125" spans="2:7">
      <c r="B125" s="14">
        <f t="shared" si="14"/>
        <v>112</v>
      </c>
      <c r="C125" s="15">
        <f t="shared" si="17"/>
        <v>1458.1939399941168</v>
      </c>
      <c r="D125" s="15">
        <f t="shared" si="18"/>
        <v>998.17891630084262</v>
      </c>
      <c r="E125" s="15">
        <f t="shared" si="19"/>
        <v>460.0150236932742</v>
      </c>
      <c r="F125" s="15">
        <f t="shared" si="20"/>
        <v>162564.5635550133</v>
      </c>
      <c r="G125" s="16">
        <f t="shared" si="21"/>
        <v>37435.436444986772</v>
      </c>
    </row>
    <row r="126" spans="2:7">
      <c r="B126" s="14">
        <f t="shared" si="14"/>
        <v>113</v>
      </c>
      <c r="C126" s="15">
        <f t="shared" si="17"/>
        <v>1458.1939399941168</v>
      </c>
      <c r="D126" s="15">
        <f t="shared" si="18"/>
        <v>995.36230237774282</v>
      </c>
      <c r="E126" s="15">
        <f t="shared" si="19"/>
        <v>462.831637616374</v>
      </c>
      <c r="F126" s="15">
        <f t="shared" si="20"/>
        <v>162101.73191739692</v>
      </c>
      <c r="G126" s="16">
        <f t="shared" si="21"/>
        <v>37898.268082603143</v>
      </c>
    </row>
    <row r="127" spans="2:7">
      <c r="B127" s="14">
        <f t="shared" si="14"/>
        <v>114</v>
      </c>
      <c r="C127" s="15">
        <f t="shared" si="17"/>
        <v>1458.1939399941168</v>
      </c>
      <c r="D127" s="15">
        <f t="shared" si="18"/>
        <v>992.52844268312867</v>
      </c>
      <c r="E127" s="15">
        <f t="shared" si="19"/>
        <v>465.66549731098814</v>
      </c>
      <c r="F127" s="15">
        <f t="shared" si="20"/>
        <v>161636.06642008593</v>
      </c>
      <c r="G127" s="16">
        <f t="shared" si="21"/>
        <v>38363.933579914134</v>
      </c>
    </row>
    <row r="128" spans="2:7">
      <c r="B128" s="14">
        <f t="shared" si="14"/>
        <v>115</v>
      </c>
      <c r="C128" s="15">
        <f t="shared" si="17"/>
        <v>1458.1939399941168</v>
      </c>
      <c r="D128" s="15">
        <f t="shared" si="18"/>
        <v>989.67723162331799</v>
      </c>
      <c r="E128" s="15">
        <f t="shared" si="19"/>
        <v>468.51670837079882</v>
      </c>
      <c r="F128" s="15">
        <f t="shared" si="20"/>
        <v>161167.54971171514</v>
      </c>
      <c r="G128" s="16">
        <f t="shared" si="21"/>
        <v>38832.450288284934</v>
      </c>
    </row>
    <row r="129" spans="2:7">
      <c r="B129" s="14">
        <f t="shared" si="14"/>
        <v>116</v>
      </c>
      <c r="C129" s="15">
        <f t="shared" si="17"/>
        <v>1458.1939399941168</v>
      </c>
      <c r="D129" s="15">
        <f t="shared" si="18"/>
        <v>986.80856295809212</v>
      </c>
      <c r="E129" s="15">
        <f t="shared" si="19"/>
        <v>471.38537703602469</v>
      </c>
      <c r="F129" s="15">
        <f t="shared" si="20"/>
        <v>160696.16433467911</v>
      </c>
      <c r="G129" s="16">
        <f t="shared" si="21"/>
        <v>39303.835665320956</v>
      </c>
    </row>
    <row r="130" spans="2:7">
      <c r="B130" s="14">
        <f t="shared" si="14"/>
        <v>117</v>
      </c>
      <c r="C130" s="15">
        <f t="shared" si="17"/>
        <v>1458.1939399941168</v>
      </c>
      <c r="D130" s="15">
        <f t="shared" si="18"/>
        <v>983.92232979673645</v>
      </c>
      <c r="E130" s="15">
        <f t="shared" si="19"/>
        <v>474.27161019738037</v>
      </c>
      <c r="F130" s="15">
        <f t="shared" si="20"/>
        <v>160221.89272448173</v>
      </c>
      <c r="G130" s="16">
        <f t="shared" si="21"/>
        <v>39778.107275518334</v>
      </c>
    </row>
    <row r="131" spans="2:7">
      <c r="B131" s="14">
        <f t="shared" si="14"/>
        <v>118</v>
      </c>
      <c r="C131" s="15">
        <f t="shared" si="17"/>
        <v>1458.1939399941168</v>
      </c>
      <c r="D131" s="15">
        <f t="shared" si="18"/>
        <v>981.01842459405862</v>
      </c>
      <c r="E131" s="15">
        <f t="shared" si="19"/>
        <v>477.1755154000582</v>
      </c>
      <c r="F131" s="15">
        <f t="shared" si="20"/>
        <v>159744.71720908166</v>
      </c>
      <c r="G131" s="16">
        <f t="shared" si="21"/>
        <v>40255.282790918391</v>
      </c>
    </row>
    <row r="132" spans="2:7">
      <c r="B132" s="14">
        <f t="shared" si="14"/>
        <v>119</v>
      </c>
      <c r="C132" s="15">
        <f t="shared" si="17"/>
        <v>1458.1939399941168</v>
      </c>
      <c r="D132" s="15">
        <f t="shared" si="18"/>
        <v>978.09673914638006</v>
      </c>
      <c r="E132" s="15">
        <f t="shared" si="19"/>
        <v>480.09720084773676</v>
      </c>
      <c r="F132" s="15">
        <f t="shared" si="20"/>
        <v>159264.62000823393</v>
      </c>
      <c r="G132" s="16">
        <f t="shared" si="21"/>
        <v>40735.379991766131</v>
      </c>
    </row>
    <row r="133" spans="2:7">
      <c r="B133" s="14">
        <f t="shared" si="14"/>
        <v>120</v>
      </c>
      <c r="C133" s="15">
        <f t="shared" si="17"/>
        <v>1458.1939399941168</v>
      </c>
      <c r="D133" s="15">
        <f t="shared" si="18"/>
        <v>975.15716458750524</v>
      </c>
      <c r="E133" s="15">
        <f t="shared" si="19"/>
        <v>483.03677540661158</v>
      </c>
      <c r="F133" s="15">
        <f t="shared" si="20"/>
        <v>158781.58323282731</v>
      </c>
      <c r="G133" s="16">
        <f t="shared" si="21"/>
        <v>41218.416767172741</v>
      </c>
    </row>
    <row r="134" spans="2:7">
      <c r="B134" s="14">
        <f t="shared" si="14"/>
        <v>121</v>
      </c>
      <c r="C134" s="15">
        <f t="shared" si="17"/>
        <v>1458.1939399941168</v>
      </c>
      <c r="D134" s="15">
        <f t="shared" si="18"/>
        <v>972.19959138466413</v>
      </c>
      <c r="E134" s="15">
        <f t="shared" si="19"/>
        <v>485.99434860945269</v>
      </c>
      <c r="F134" s="15">
        <f t="shared" si="20"/>
        <v>158295.58888421787</v>
      </c>
      <c r="G134" s="16">
        <f t="shared" si="21"/>
        <v>41704.411115782197</v>
      </c>
    </row>
    <row r="135" spans="2:7">
      <c r="B135" s="14">
        <f t="shared" si="14"/>
        <v>122</v>
      </c>
      <c r="C135" s="15">
        <f t="shared" si="17"/>
        <v>1458.1939399941168</v>
      </c>
      <c r="D135" s="15">
        <f t="shared" si="18"/>
        <v>969.22390933443205</v>
      </c>
      <c r="E135" s="15">
        <f t="shared" si="19"/>
        <v>488.97003065968477</v>
      </c>
      <c r="F135" s="15">
        <f t="shared" si="20"/>
        <v>157806.61885355818</v>
      </c>
      <c r="G135" s="16">
        <f t="shared" si="21"/>
        <v>42193.381146441883</v>
      </c>
    </row>
    <row r="136" spans="2:7">
      <c r="B136" s="14">
        <f t="shared" si="14"/>
        <v>123</v>
      </c>
      <c r="C136" s="15">
        <f t="shared" si="17"/>
        <v>1458.1939399941168</v>
      </c>
      <c r="D136" s="15">
        <f t="shared" si="18"/>
        <v>966.23000755862199</v>
      </c>
      <c r="E136" s="15">
        <f t="shared" si="19"/>
        <v>491.96393243549483</v>
      </c>
      <c r="F136" s="15">
        <f t="shared" si="20"/>
        <v>157314.65492112268</v>
      </c>
      <c r="G136" s="16">
        <f t="shared" si="21"/>
        <v>42685.345078877377</v>
      </c>
    </row>
    <row r="137" spans="2:7">
      <c r="B137" s="14">
        <f t="shared" si="14"/>
        <v>124</v>
      </c>
      <c r="C137" s="15">
        <f t="shared" si="17"/>
        <v>1458.1939399941168</v>
      </c>
      <c r="D137" s="15">
        <f t="shared" si="18"/>
        <v>963.21777450015418</v>
      </c>
      <c r="E137" s="15">
        <f t="shared" si="19"/>
        <v>494.97616549396264</v>
      </c>
      <c r="F137" s="15">
        <f t="shared" si="20"/>
        <v>156819.67875562873</v>
      </c>
      <c r="G137" s="16">
        <f t="shared" si="21"/>
        <v>43180.321244371342</v>
      </c>
    </row>
    <row r="138" spans="2:7">
      <c r="B138" s="14">
        <f t="shared" si="14"/>
        <v>125</v>
      </c>
      <c r="C138" s="15">
        <f t="shared" si="17"/>
        <v>1458.1939399941168</v>
      </c>
      <c r="D138" s="15">
        <f t="shared" si="18"/>
        <v>960.18709791889887</v>
      </c>
      <c r="E138" s="15">
        <f t="shared" si="19"/>
        <v>498.00684207521795</v>
      </c>
      <c r="F138" s="15">
        <f t="shared" si="20"/>
        <v>156321.67191355352</v>
      </c>
      <c r="G138" s="16">
        <f t="shared" si="21"/>
        <v>43678.328086446563</v>
      </c>
    </row>
    <row r="139" spans="2:7">
      <c r="B139" s="14">
        <f t="shared" si="14"/>
        <v>126</v>
      </c>
      <c r="C139" s="15">
        <f t="shared" si="17"/>
        <v>1458.1939399941168</v>
      </c>
      <c r="D139" s="15">
        <f t="shared" si="18"/>
        <v>957.13786488749417</v>
      </c>
      <c r="E139" s="15">
        <f t="shared" si="19"/>
        <v>501.05607510662264</v>
      </c>
      <c r="F139" s="15">
        <f t="shared" si="20"/>
        <v>155820.61583844689</v>
      </c>
      <c r="G139" s="16">
        <f t="shared" si="21"/>
        <v>44179.384161553186</v>
      </c>
    </row>
    <row r="140" spans="2:7">
      <c r="B140" s="14">
        <f t="shared" si="14"/>
        <v>127</v>
      </c>
      <c r="C140" s="15">
        <f t="shared" si="17"/>
        <v>1458.1939399941168</v>
      </c>
      <c r="D140" s="15">
        <f t="shared" si="18"/>
        <v>954.0699617871378</v>
      </c>
      <c r="E140" s="15">
        <f t="shared" si="19"/>
        <v>504.12397820697902</v>
      </c>
      <c r="F140" s="15">
        <f t="shared" si="20"/>
        <v>155316.49186023991</v>
      </c>
      <c r="G140" s="16">
        <f t="shared" si="21"/>
        <v>44683.508139760168</v>
      </c>
    </row>
    <row r="141" spans="2:7">
      <c r="B141" s="14">
        <f t="shared" si="14"/>
        <v>128</v>
      </c>
      <c r="C141" s="15">
        <f t="shared" si="17"/>
        <v>1458.1939399941168</v>
      </c>
      <c r="D141" s="15">
        <f t="shared" si="18"/>
        <v>950.98327430335473</v>
      </c>
      <c r="E141" s="15">
        <f t="shared" si="19"/>
        <v>507.21066569076208</v>
      </c>
      <c r="F141" s="15">
        <f t="shared" si="20"/>
        <v>154809.28119454914</v>
      </c>
      <c r="G141" s="16">
        <f t="shared" si="21"/>
        <v>45190.718805450932</v>
      </c>
    </row>
    <row r="142" spans="2:7">
      <c r="B142" s="14">
        <f t="shared" si="14"/>
        <v>129</v>
      </c>
      <c r="C142" s="15">
        <f t="shared" si="17"/>
        <v>1458.1939399941168</v>
      </c>
      <c r="D142" s="15">
        <f t="shared" si="18"/>
        <v>947.87768742173603</v>
      </c>
      <c r="E142" s="15">
        <f t="shared" si="19"/>
        <v>510.31625257238079</v>
      </c>
      <c r="F142" s="15">
        <f t="shared" si="20"/>
        <v>154298.96494197677</v>
      </c>
      <c r="G142" s="16">
        <f t="shared" si="21"/>
        <v>45701.035058023313</v>
      </c>
    </row>
    <row r="143" spans="2:7">
      <c r="B143" s="14">
        <f t="shared" si="14"/>
        <v>130</v>
      </c>
      <c r="C143" s="15">
        <f t="shared" si="17"/>
        <v>1458.1939399941168</v>
      </c>
      <c r="D143" s="15">
        <f t="shared" si="18"/>
        <v>944.75308542365474</v>
      </c>
      <c r="E143" s="15">
        <f t="shared" si="19"/>
        <v>513.44085457046208</v>
      </c>
      <c r="F143" s="15">
        <f t="shared" si="20"/>
        <v>153785.52408740632</v>
      </c>
      <c r="G143" s="16">
        <f t="shared" si="21"/>
        <v>46214.475912593778</v>
      </c>
    </row>
    <row r="144" spans="2:7">
      <c r="B144" s="14">
        <f t="shared" si="14"/>
        <v>131</v>
      </c>
      <c r="C144" s="15">
        <f t="shared" si="17"/>
        <v>1458.1939399941168</v>
      </c>
      <c r="D144" s="15">
        <f t="shared" si="18"/>
        <v>941.60935188195265</v>
      </c>
      <c r="E144" s="15">
        <f t="shared" si="19"/>
        <v>516.58458811216417</v>
      </c>
      <c r="F144" s="15">
        <f t="shared" si="20"/>
        <v>153268.93949929415</v>
      </c>
      <c r="G144" s="16">
        <f t="shared" si="21"/>
        <v>46731.060500705942</v>
      </c>
    </row>
    <row r="145" spans="2:7">
      <c r="B145" s="14">
        <f t="shared" si="14"/>
        <v>132</v>
      </c>
      <c r="C145" s="15">
        <f t="shared" si="17"/>
        <v>1458.1939399941168</v>
      </c>
      <c r="D145" s="15">
        <f t="shared" si="18"/>
        <v>938.44636965660334</v>
      </c>
      <c r="E145" s="15">
        <f t="shared" si="19"/>
        <v>519.74757033751348</v>
      </c>
      <c r="F145" s="15">
        <f t="shared" si="20"/>
        <v>152749.19192895663</v>
      </c>
      <c r="G145" s="16">
        <f t="shared" si="21"/>
        <v>47250.808071043459</v>
      </c>
    </row>
    <row r="146" spans="2:7">
      <c r="B146" s="14">
        <f t="shared" si="14"/>
        <v>133</v>
      </c>
      <c r="C146" s="15">
        <f t="shared" si="17"/>
        <v>1458.1939399941168</v>
      </c>
      <c r="D146" s="15">
        <f t="shared" si="18"/>
        <v>935.26402089034639</v>
      </c>
      <c r="E146" s="15">
        <f t="shared" si="19"/>
        <v>522.92991910377043</v>
      </c>
      <c r="F146" s="15">
        <f t="shared" si="20"/>
        <v>152226.26200985286</v>
      </c>
      <c r="G146" s="16">
        <f t="shared" si="21"/>
        <v>47773.73799014723</v>
      </c>
    </row>
    <row r="147" spans="2:7">
      <c r="B147" s="14">
        <f t="shared" si="14"/>
        <v>134</v>
      </c>
      <c r="C147" s="15">
        <f t="shared" si="17"/>
        <v>1458.1939399941168</v>
      </c>
      <c r="D147" s="15">
        <f t="shared" si="18"/>
        <v>932.06218700429656</v>
      </c>
      <c r="E147" s="15">
        <f t="shared" si="19"/>
        <v>526.13175298982026</v>
      </c>
      <c r="F147" s="15">
        <f t="shared" si="20"/>
        <v>151700.13025686305</v>
      </c>
      <c r="G147" s="16">
        <f t="shared" si="21"/>
        <v>48299.869743137053</v>
      </c>
    </row>
    <row r="148" spans="2:7">
      <c r="B148" s="14">
        <f t="shared" si="14"/>
        <v>135</v>
      </c>
      <c r="C148" s="15">
        <f t="shared" si="17"/>
        <v>1458.1939399941168</v>
      </c>
      <c r="D148" s="15">
        <f t="shared" si="18"/>
        <v>928.84074869352503</v>
      </c>
      <c r="E148" s="15">
        <f t="shared" si="19"/>
        <v>529.35319130059179</v>
      </c>
      <c r="F148" s="15">
        <f t="shared" si="20"/>
        <v>151170.77706556246</v>
      </c>
      <c r="G148" s="16">
        <f t="shared" si="21"/>
        <v>48829.222934437646</v>
      </c>
    </row>
    <row r="149" spans="2:7">
      <c r="B149" s="14">
        <f t="shared" si="14"/>
        <v>136</v>
      </c>
      <c r="C149" s="15">
        <f t="shared" si="17"/>
        <v>1458.1939399941168</v>
      </c>
      <c r="D149" s="15">
        <f t="shared" si="18"/>
        <v>925.59958592261376</v>
      </c>
      <c r="E149" s="15">
        <f t="shared" si="19"/>
        <v>532.59435407150306</v>
      </c>
      <c r="F149" s="15">
        <f t="shared" si="20"/>
        <v>150638.18271149095</v>
      </c>
      <c r="G149" s="16">
        <f t="shared" si="21"/>
        <v>49361.817288509148</v>
      </c>
    </row>
    <row r="150" spans="2:7">
      <c r="B150" s="14">
        <f t="shared" si="14"/>
        <v>137</v>
      </c>
      <c r="C150" s="15">
        <f t="shared" si="17"/>
        <v>1458.1939399941168</v>
      </c>
      <c r="D150" s="15">
        <f t="shared" si="18"/>
        <v>922.33857792118295</v>
      </c>
      <c r="E150" s="15">
        <f t="shared" si="19"/>
        <v>535.85536207293387</v>
      </c>
      <c r="F150" s="15">
        <f t="shared" si="20"/>
        <v>150102.32734941802</v>
      </c>
      <c r="G150" s="16">
        <f t="shared" si="21"/>
        <v>49897.672650582084</v>
      </c>
    </row>
    <row r="151" spans="2:7">
      <c r="B151" s="14">
        <f t="shared" si="14"/>
        <v>138</v>
      </c>
      <c r="C151" s="15">
        <f t="shared" si="17"/>
        <v>1458.1939399941168</v>
      </c>
      <c r="D151" s="15">
        <f t="shared" si="18"/>
        <v>919.05760317939132</v>
      </c>
      <c r="E151" s="15">
        <f t="shared" si="19"/>
        <v>539.1363368147255</v>
      </c>
      <c r="F151" s="15">
        <f t="shared" si="20"/>
        <v>149563.19101260329</v>
      </c>
      <c r="G151" s="16">
        <f t="shared" si="21"/>
        <v>50436.808987396813</v>
      </c>
    </row>
    <row r="152" spans="2:7">
      <c r="B152" s="14">
        <f t="shared" ref="B152:B215" si="22">+IF(B151=0,0,IF(B151+1&lt;=$C$4,B151+1,0))</f>
        <v>139</v>
      </c>
      <c r="C152" s="15">
        <f t="shared" si="17"/>
        <v>1458.1939399941168</v>
      </c>
      <c r="D152" s="15">
        <f t="shared" si="18"/>
        <v>915.75653944340797</v>
      </c>
      <c r="E152" s="15">
        <f t="shared" si="19"/>
        <v>542.43740055070884</v>
      </c>
      <c r="F152" s="15">
        <f t="shared" si="20"/>
        <v>149020.75361205259</v>
      </c>
      <c r="G152" s="16">
        <f t="shared" si="21"/>
        <v>50979.246387947525</v>
      </c>
    </row>
    <row r="153" spans="2:7">
      <c r="B153" s="14">
        <f t="shared" si="22"/>
        <v>140</v>
      </c>
      <c r="C153" s="15">
        <f t="shared" si="17"/>
        <v>1458.1939399941168</v>
      </c>
      <c r="D153" s="15">
        <f t="shared" si="18"/>
        <v>912.4352637108575</v>
      </c>
      <c r="E153" s="15">
        <f t="shared" si="19"/>
        <v>545.75867628325932</v>
      </c>
      <c r="F153" s="15">
        <f t="shared" si="20"/>
        <v>148474.99493576933</v>
      </c>
      <c r="G153" s="16">
        <f t="shared" si="21"/>
        <v>51525.005064230783</v>
      </c>
    </row>
    <row r="154" spans="2:7">
      <c r="B154" s="14">
        <f t="shared" si="22"/>
        <v>141</v>
      </c>
      <c r="C154" s="15">
        <f t="shared" si="17"/>
        <v>1458.1939399941168</v>
      </c>
      <c r="D154" s="15">
        <f t="shared" si="18"/>
        <v>909.0936522262358</v>
      </c>
      <c r="E154" s="15">
        <f t="shared" si="19"/>
        <v>549.10028776788101</v>
      </c>
      <c r="F154" s="15">
        <f t="shared" si="20"/>
        <v>147925.89464800144</v>
      </c>
      <c r="G154" s="16">
        <f t="shared" si="21"/>
        <v>52074.105351998667</v>
      </c>
    </row>
    <row r="155" spans="2:7">
      <c r="B155" s="14">
        <f t="shared" si="22"/>
        <v>142</v>
      </c>
      <c r="C155" s="15">
        <f t="shared" si="17"/>
        <v>1458.1939399941168</v>
      </c>
      <c r="D155" s="15">
        <f t="shared" si="18"/>
        <v>905.73158047630022</v>
      </c>
      <c r="E155" s="15">
        <f t="shared" si="19"/>
        <v>552.46235951781659</v>
      </c>
      <c r="F155" s="15">
        <f t="shared" si="20"/>
        <v>147373.43228848363</v>
      </c>
      <c r="G155" s="16">
        <f t="shared" si="21"/>
        <v>52626.567711516487</v>
      </c>
    </row>
    <row r="156" spans="2:7">
      <c r="B156" s="14">
        <f t="shared" si="22"/>
        <v>143</v>
      </c>
      <c r="C156" s="15">
        <f t="shared" si="17"/>
        <v>1458.1939399941168</v>
      </c>
      <c r="D156" s="15">
        <f t="shared" si="18"/>
        <v>902.34892318542882</v>
      </c>
      <c r="E156" s="15">
        <f t="shared" si="19"/>
        <v>555.845016808688</v>
      </c>
      <c r="F156" s="15">
        <f t="shared" si="20"/>
        <v>146817.58727167494</v>
      </c>
      <c r="G156" s="16">
        <f t="shared" si="21"/>
        <v>53182.412728325173</v>
      </c>
    </row>
    <row r="157" spans="2:7">
      <c r="B157" s="14">
        <f t="shared" si="22"/>
        <v>144</v>
      </c>
      <c r="C157" s="15">
        <f t="shared" si="17"/>
        <v>1458.1939399941168</v>
      </c>
      <c r="D157" s="15">
        <f t="shared" si="18"/>
        <v>898.94555431095296</v>
      </c>
      <c r="E157" s="15">
        <f t="shared" si="19"/>
        <v>559.24838568316386</v>
      </c>
      <c r="F157" s="15">
        <f t="shared" si="20"/>
        <v>146258.33888599178</v>
      </c>
      <c r="G157" s="16">
        <f t="shared" si="21"/>
        <v>53741.661114008333</v>
      </c>
    </row>
    <row r="158" spans="2:7">
      <c r="B158" s="14">
        <f t="shared" si="22"/>
        <v>145</v>
      </c>
      <c r="C158" s="15">
        <f t="shared" si="17"/>
        <v>1458.1939399941168</v>
      </c>
      <c r="D158" s="15">
        <f t="shared" si="18"/>
        <v>895.52134703846048</v>
      </c>
      <c r="E158" s="15">
        <f t="shared" si="19"/>
        <v>562.67259295565634</v>
      </c>
      <c r="F158" s="15">
        <f t="shared" si="20"/>
        <v>145695.66629303611</v>
      </c>
      <c r="G158" s="16">
        <f t="shared" si="21"/>
        <v>54304.333706963989</v>
      </c>
    </row>
    <row r="159" spans="2:7">
      <c r="B159" s="14">
        <f t="shared" si="22"/>
        <v>146</v>
      </c>
      <c r="C159" s="15">
        <f t="shared" si="17"/>
        <v>1458.1939399941168</v>
      </c>
      <c r="D159" s="15">
        <f t="shared" si="18"/>
        <v>892.07617377707084</v>
      </c>
      <c r="E159" s="15">
        <f t="shared" si="19"/>
        <v>566.11776621704598</v>
      </c>
      <c r="F159" s="15">
        <f t="shared" si="20"/>
        <v>145129.54852681907</v>
      </c>
      <c r="G159" s="16">
        <f t="shared" si="21"/>
        <v>54870.451473181034</v>
      </c>
    </row>
    <row r="160" spans="2:7">
      <c r="B160" s="14">
        <f t="shared" si="22"/>
        <v>147</v>
      </c>
      <c r="C160" s="15">
        <f t="shared" si="17"/>
        <v>1458.1939399941168</v>
      </c>
      <c r="D160" s="15">
        <f t="shared" si="18"/>
        <v>888.60990615468063</v>
      </c>
      <c r="E160" s="15">
        <f t="shared" si="19"/>
        <v>569.58403383943619</v>
      </c>
      <c r="F160" s="15">
        <f t="shared" si="20"/>
        <v>144559.96449297963</v>
      </c>
      <c r="G160" s="16">
        <f t="shared" si="21"/>
        <v>55440.035507020468</v>
      </c>
    </row>
    <row r="161" spans="2:7">
      <c r="B161" s="14">
        <f t="shared" si="22"/>
        <v>148</v>
      </c>
      <c r="C161" s="15">
        <f t="shared" si="17"/>
        <v>1458.1939399941168</v>
      </c>
      <c r="D161" s="15">
        <f t="shared" si="18"/>
        <v>885.12241501317999</v>
      </c>
      <c r="E161" s="15">
        <f t="shared" si="19"/>
        <v>573.07152498093683</v>
      </c>
      <c r="F161" s="15">
        <f t="shared" si="20"/>
        <v>143986.89296799869</v>
      </c>
      <c r="G161" s="16">
        <f t="shared" si="21"/>
        <v>56013.107032001404</v>
      </c>
    </row>
    <row r="162" spans="2:7">
      <c r="B162" s="14">
        <f t="shared" si="22"/>
        <v>149</v>
      </c>
      <c r="C162" s="15">
        <f t="shared" si="17"/>
        <v>1458.1939399941168</v>
      </c>
      <c r="D162" s="15">
        <f t="shared" si="18"/>
        <v>881.61357040364055</v>
      </c>
      <c r="E162" s="15">
        <f t="shared" si="19"/>
        <v>576.58036959047627</v>
      </c>
      <c r="F162" s="15">
        <f t="shared" si="20"/>
        <v>143410.3125984082</v>
      </c>
      <c r="G162" s="16">
        <f t="shared" si="21"/>
        <v>56589.68740159188</v>
      </c>
    </row>
    <row r="163" spans="2:7">
      <c r="B163" s="14">
        <f t="shared" si="22"/>
        <v>150</v>
      </c>
      <c r="C163" s="15">
        <f t="shared" si="17"/>
        <v>1458.1939399941168</v>
      </c>
      <c r="D163" s="15">
        <f t="shared" si="18"/>
        <v>878.08324158147263</v>
      </c>
      <c r="E163" s="15">
        <f t="shared" si="19"/>
        <v>580.11069841264418</v>
      </c>
      <c r="F163" s="15">
        <f t="shared" si="20"/>
        <v>142830.20189999556</v>
      </c>
      <c r="G163" s="16">
        <f t="shared" si="21"/>
        <v>57169.798100004526</v>
      </c>
    </row>
    <row r="164" spans="2:7">
      <c r="B164" s="14">
        <f t="shared" si="22"/>
        <v>151</v>
      </c>
      <c r="C164" s="15">
        <f t="shared" si="17"/>
        <v>1458.1939399941168</v>
      </c>
      <c r="D164" s="15">
        <f t="shared" si="18"/>
        <v>874.53129700155466</v>
      </c>
      <c r="E164" s="15">
        <f t="shared" si="19"/>
        <v>583.66264299256216</v>
      </c>
      <c r="F164" s="15">
        <f t="shared" si="20"/>
        <v>142246.53925700299</v>
      </c>
      <c r="G164" s="16">
        <f t="shared" si="21"/>
        <v>57753.460742997086</v>
      </c>
    </row>
    <row r="165" spans="2:7">
      <c r="B165" s="14">
        <f t="shared" si="22"/>
        <v>152</v>
      </c>
      <c r="C165" s="15">
        <f t="shared" si="17"/>
        <v>1458.1939399941168</v>
      </c>
      <c r="D165" s="15">
        <f t="shared" si="18"/>
        <v>870.95760431333019</v>
      </c>
      <c r="E165" s="15">
        <f t="shared" si="19"/>
        <v>587.23633568078662</v>
      </c>
      <c r="F165" s="15">
        <f t="shared" si="20"/>
        <v>141659.3029213222</v>
      </c>
      <c r="G165" s="16">
        <f t="shared" si="21"/>
        <v>58340.697078677869</v>
      </c>
    </row>
    <row r="166" spans="2:7">
      <c r="B166" s="14">
        <f t="shared" si="22"/>
        <v>153</v>
      </c>
      <c r="C166" s="15">
        <f t="shared" si="17"/>
        <v>1458.1939399941168</v>
      </c>
      <c r="D166" s="15">
        <f t="shared" si="18"/>
        <v>867.36203035587721</v>
      </c>
      <c r="E166" s="15">
        <f t="shared" si="19"/>
        <v>590.83190963823961</v>
      </c>
      <c r="F166" s="15">
        <f t="shared" si="20"/>
        <v>141068.47101168396</v>
      </c>
      <c r="G166" s="16">
        <f t="shared" si="21"/>
        <v>58931.528988316109</v>
      </c>
    </row>
    <row r="167" spans="2:7">
      <c r="B167" s="14">
        <f t="shared" si="22"/>
        <v>154</v>
      </c>
      <c r="C167" s="15">
        <f t="shared" si="17"/>
        <v>1458.1939399941168</v>
      </c>
      <c r="D167" s="15">
        <f t="shared" si="18"/>
        <v>863.74444115294648</v>
      </c>
      <c r="E167" s="15">
        <f t="shared" si="19"/>
        <v>594.44949884117034</v>
      </c>
      <c r="F167" s="15">
        <f t="shared" si="20"/>
        <v>140474.0215128428</v>
      </c>
      <c r="G167" s="16">
        <f t="shared" si="21"/>
        <v>59525.978487157277</v>
      </c>
    </row>
    <row r="168" spans="2:7">
      <c r="B168" s="14">
        <f t="shared" si="22"/>
        <v>155</v>
      </c>
      <c r="C168" s="15">
        <f t="shared" si="17"/>
        <v>1458.1939399941168</v>
      </c>
      <c r="D168" s="15">
        <f t="shared" si="18"/>
        <v>860.10470190796889</v>
      </c>
      <c r="E168" s="15">
        <f t="shared" si="19"/>
        <v>598.08923808614793</v>
      </c>
      <c r="F168" s="15">
        <f t="shared" si="20"/>
        <v>139875.93227475663</v>
      </c>
      <c r="G168" s="16">
        <f t="shared" si="21"/>
        <v>60124.067725243425</v>
      </c>
    </row>
    <row r="169" spans="2:7">
      <c r="B169" s="14">
        <f t="shared" si="22"/>
        <v>156</v>
      </c>
      <c r="C169" s="15">
        <f t="shared" si="17"/>
        <v>1458.1939399941168</v>
      </c>
      <c r="D169" s="15">
        <f t="shared" si="18"/>
        <v>856.44267699903276</v>
      </c>
      <c r="E169" s="15">
        <f t="shared" si="19"/>
        <v>601.75126299508406</v>
      </c>
      <c r="F169" s="15">
        <f t="shared" si="20"/>
        <v>139274.18101176154</v>
      </c>
      <c r="G169" s="16">
        <f t="shared" si="21"/>
        <v>60725.818988238512</v>
      </c>
    </row>
    <row r="170" spans="2:7">
      <c r="B170" s="14">
        <f t="shared" si="22"/>
        <v>157</v>
      </c>
      <c r="C170" s="15">
        <f t="shared" si="17"/>
        <v>1458.1939399941168</v>
      </c>
      <c r="D170" s="15">
        <f t="shared" si="18"/>
        <v>852.75822997383091</v>
      </c>
      <c r="E170" s="15">
        <f t="shared" si="19"/>
        <v>605.43571002028591</v>
      </c>
      <c r="F170" s="15">
        <f t="shared" si="20"/>
        <v>138668.74530174126</v>
      </c>
      <c r="G170" s="16">
        <f t="shared" si="21"/>
        <v>61331.254698258796</v>
      </c>
    </row>
    <row r="171" spans="2:7">
      <c r="B171" s="14">
        <f t="shared" si="22"/>
        <v>158</v>
      </c>
      <c r="C171" s="15">
        <f t="shared" si="17"/>
        <v>1458.1939399941168</v>
      </c>
      <c r="D171" s="15">
        <f t="shared" si="18"/>
        <v>849.05122354457581</v>
      </c>
      <c r="E171" s="15">
        <f t="shared" si="19"/>
        <v>609.14271644954101</v>
      </c>
      <c r="F171" s="15">
        <f t="shared" si="20"/>
        <v>138059.60258529172</v>
      </c>
      <c r="G171" s="16">
        <f t="shared" si="21"/>
        <v>61940.397414708335</v>
      </c>
    </row>
    <row r="172" spans="2:7">
      <c r="B172" s="14">
        <f t="shared" si="22"/>
        <v>159</v>
      </c>
      <c r="C172" s="15">
        <f t="shared" si="17"/>
        <v>1458.1939399941168</v>
      </c>
      <c r="D172" s="15">
        <f t="shared" si="18"/>
        <v>845.32151958288387</v>
      </c>
      <c r="E172" s="15">
        <f t="shared" si="19"/>
        <v>612.87242041123295</v>
      </c>
      <c r="F172" s="15">
        <f t="shared" si="20"/>
        <v>137446.73016488049</v>
      </c>
      <c r="G172" s="16">
        <f t="shared" si="21"/>
        <v>62553.269835119565</v>
      </c>
    </row>
    <row r="173" spans="2:7">
      <c r="B173" s="14">
        <f t="shared" si="22"/>
        <v>160</v>
      </c>
      <c r="C173" s="15">
        <f t="shared" si="17"/>
        <v>1458.1939399941168</v>
      </c>
      <c r="D173" s="15">
        <f t="shared" si="18"/>
        <v>841.5689791146292</v>
      </c>
      <c r="E173" s="15">
        <f t="shared" si="19"/>
        <v>616.62496087948762</v>
      </c>
      <c r="F173" s="15">
        <f t="shared" si="20"/>
        <v>136830.10520400101</v>
      </c>
      <c r="G173" s="16">
        <f t="shared" si="21"/>
        <v>63169.894795999055</v>
      </c>
    </row>
    <row r="174" spans="2:7">
      <c r="B174" s="14">
        <f t="shared" si="22"/>
        <v>161</v>
      </c>
      <c r="C174" s="15">
        <f t="shared" si="17"/>
        <v>1458.1939399941168</v>
      </c>
      <c r="D174" s="15">
        <f t="shared" si="18"/>
        <v>837.79346231476484</v>
      </c>
      <c r="E174" s="15">
        <f t="shared" si="19"/>
        <v>620.40047767935198</v>
      </c>
      <c r="F174" s="15">
        <f t="shared" si="20"/>
        <v>136209.70472632165</v>
      </c>
      <c r="G174" s="16">
        <f t="shared" si="21"/>
        <v>63790.295273678406</v>
      </c>
    </row>
    <row r="175" spans="2:7">
      <c r="B175" s="14">
        <f t="shared" si="22"/>
        <v>162</v>
      </c>
      <c r="C175" s="15">
        <f t="shared" si="17"/>
        <v>1458.1939399941168</v>
      </c>
      <c r="D175" s="15">
        <f t="shared" si="18"/>
        <v>833.99482850211223</v>
      </c>
      <c r="E175" s="15">
        <f t="shared" si="19"/>
        <v>624.19911149200459</v>
      </c>
      <c r="F175" s="15">
        <f t="shared" si="20"/>
        <v>135585.50561482966</v>
      </c>
      <c r="G175" s="16">
        <f t="shared" si="21"/>
        <v>64414.494385170408</v>
      </c>
    </row>
    <row r="176" spans="2:7">
      <c r="B176" s="14">
        <f t="shared" si="22"/>
        <v>163</v>
      </c>
      <c r="C176" s="15">
        <f t="shared" si="17"/>
        <v>1458.1939399941168</v>
      </c>
      <c r="D176" s="15">
        <f t="shared" si="18"/>
        <v>830.1729361341205</v>
      </c>
      <c r="E176" s="15">
        <f t="shared" si="19"/>
        <v>628.02100385999631</v>
      </c>
      <c r="F176" s="15">
        <f t="shared" si="20"/>
        <v>134957.48461096967</v>
      </c>
      <c r="G176" s="16">
        <f t="shared" si="21"/>
        <v>65042.515389030406</v>
      </c>
    </row>
    <row r="177" spans="2:7">
      <c r="B177" s="14">
        <f t="shared" si="22"/>
        <v>164</v>
      </c>
      <c r="C177" s="15">
        <f t="shared" si="17"/>
        <v>1458.1939399941168</v>
      </c>
      <c r="D177" s="15">
        <f t="shared" si="18"/>
        <v>826.32764280159097</v>
      </c>
      <c r="E177" s="15">
        <f t="shared" si="19"/>
        <v>631.86629719252585</v>
      </c>
      <c r="F177" s="15">
        <f t="shared" si="20"/>
        <v>134325.61831377714</v>
      </c>
      <c r="G177" s="16">
        <f t="shared" si="21"/>
        <v>65674.381686222929</v>
      </c>
    </row>
    <row r="178" spans="2:7">
      <c r="B178" s="14">
        <f t="shared" si="22"/>
        <v>165</v>
      </c>
      <c r="C178" s="15">
        <f t="shared" si="17"/>
        <v>1458.1939399941168</v>
      </c>
      <c r="D178" s="15">
        <f t="shared" si="18"/>
        <v>822.45880522337177</v>
      </c>
      <c r="E178" s="15">
        <f t="shared" si="19"/>
        <v>635.73513477074505</v>
      </c>
      <c r="F178" s="15">
        <f t="shared" si="20"/>
        <v>133689.8831790064</v>
      </c>
      <c r="G178" s="16">
        <f t="shared" si="21"/>
        <v>66310.116820993673</v>
      </c>
    </row>
    <row r="179" spans="2:7">
      <c r="B179" s="14">
        <f t="shared" si="22"/>
        <v>166</v>
      </c>
      <c r="C179" s="15">
        <f t="shared" si="17"/>
        <v>1458.1939399941168</v>
      </c>
      <c r="D179" s="15">
        <f t="shared" si="18"/>
        <v>818.56627924101826</v>
      </c>
      <c r="E179" s="15">
        <f t="shared" si="19"/>
        <v>639.62766075309855</v>
      </c>
      <c r="F179" s="15">
        <f t="shared" si="20"/>
        <v>133050.25551825331</v>
      </c>
      <c r="G179" s="16">
        <f t="shared" si="21"/>
        <v>66949.744481746777</v>
      </c>
    </row>
    <row r="180" spans="2:7">
      <c r="B180" s="14">
        <f t="shared" si="22"/>
        <v>167</v>
      </c>
      <c r="C180" s="15">
        <f t="shared" si="17"/>
        <v>1458.1939399941168</v>
      </c>
      <c r="D180" s="15">
        <f t="shared" si="18"/>
        <v>814.64991981342246</v>
      </c>
      <c r="E180" s="15">
        <f t="shared" si="19"/>
        <v>643.54402018069436</v>
      </c>
      <c r="F180" s="15">
        <f t="shared" si="20"/>
        <v>132406.7114980726</v>
      </c>
      <c r="G180" s="16">
        <f t="shared" si="21"/>
        <v>67593.288501927469</v>
      </c>
    </row>
    <row r="181" spans="2:7">
      <c r="B181" s="14">
        <f t="shared" si="22"/>
        <v>168</v>
      </c>
      <c r="C181" s="15">
        <f t="shared" si="17"/>
        <v>1458.1939399941168</v>
      </c>
      <c r="D181" s="15">
        <f t="shared" si="18"/>
        <v>810.70958101140718</v>
      </c>
      <c r="E181" s="15">
        <f t="shared" si="19"/>
        <v>647.48435898270964</v>
      </c>
      <c r="F181" s="15">
        <f t="shared" si="20"/>
        <v>131759.2271390899</v>
      </c>
      <c r="G181" s="16">
        <f t="shared" si="21"/>
        <v>68240.772860910176</v>
      </c>
    </row>
    <row r="182" spans="2:7">
      <c r="B182" s="14">
        <f t="shared" si="22"/>
        <v>169</v>
      </c>
      <c r="C182" s="15">
        <f t="shared" ref="C182:C245" si="23">+IF($D$8="D",IF(B182=0,0,$C$3*$C$7/(1-(1+$C$7)^-$C$4)),0)</f>
        <v>1458.1939399941168</v>
      </c>
      <c r="D182" s="15">
        <f t="shared" ref="D182:D245" si="24">+IF($D$8="D",$C$7*F181,0)</f>
        <v>806.74511601229005</v>
      </c>
      <c r="E182" s="15">
        <f t="shared" ref="E182:E245" si="25">+C182-D182</f>
        <v>651.44882398182676</v>
      </c>
      <c r="F182" s="15">
        <f t="shared" ref="F182:F245" si="26">+MAX($F$13*$C$9,F181-E182)</f>
        <v>131107.77831510807</v>
      </c>
      <c r="G182" s="16">
        <f t="shared" ref="G182:G245" si="27">+G181+E182</f>
        <v>68892.221684892007</v>
      </c>
    </row>
    <row r="183" spans="2:7">
      <c r="B183" s="14">
        <f t="shared" si="22"/>
        <v>170</v>
      </c>
      <c r="C183" s="15">
        <f t="shared" si="23"/>
        <v>1458.1939399941168</v>
      </c>
      <c r="D183" s="15">
        <f t="shared" si="24"/>
        <v>802.75637709441139</v>
      </c>
      <c r="E183" s="15">
        <f t="shared" si="25"/>
        <v>655.43756289970543</v>
      </c>
      <c r="F183" s="15">
        <f t="shared" si="26"/>
        <v>130452.34075220836</v>
      </c>
      <c r="G183" s="16">
        <f t="shared" si="27"/>
        <v>69547.659247791715</v>
      </c>
    </row>
    <row r="184" spans="2:7">
      <c r="B184" s="14">
        <f t="shared" si="22"/>
        <v>171</v>
      </c>
      <c r="C184" s="15">
        <f t="shared" si="23"/>
        <v>1458.1939399941168</v>
      </c>
      <c r="D184" s="15">
        <f t="shared" si="24"/>
        <v>798.74321563163096</v>
      </c>
      <c r="E184" s="15">
        <f t="shared" si="25"/>
        <v>659.45072436248586</v>
      </c>
      <c r="F184" s="15">
        <f t="shared" si="26"/>
        <v>129792.89002784588</v>
      </c>
      <c r="G184" s="16">
        <f t="shared" si="27"/>
        <v>70207.109972154198</v>
      </c>
    </row>
    <row r="185" spans="2:7">
      <c r="B185" s="14">
        <f t="shared" si="22"/>
        <v>172</v>
      </c>
      <c r="C185" s="15">
        <f t="shared" si="23"/>
        <v>1458.1939399941168</v>
      </c>
      <c r="D185" s="15">
        <f t="shared" si="24"/>
        <v>794.70548208778894</v>
      </c>
      <c r="E185" s="15">
        <f t="shared" si="25"/>
        <v>663.48845790632788</v>
      </c>
      <c r="F185" s="15">
        <f t="shared" si="26"/>
        <v>129129.40156993955</v>
      </c>
      <c r="G185" s="16">
        <f t="shared" si="27"/>
        <v>70870.59843006052</v>
      </c>
    </row>
    <row r="186" spans="2:7">
      <c r="B186" s="14">
        <f t="shared" si="22"/>
        <v>173</v>
      </c>
      <c r="C186" s="15">
        <f t="shared" si="23"/>
        <v>1458.1939399941168</v>
      </c>
      <c r="D186" s="15">
        <f t="shared" si="24"/>
        <v>790.64302601113479</v>
      </c>
      <c r="E186" s="15">
        <f t="shared" si="25"/>
        <v>667.55091398298202</v>
      </c>
      <c r="F186" s="15">
        <f t="shared" si="26"/>
        <v>128461.85065595657</v>
      </c>
      <c r="G186" s="16">
        <f t="shared" si="27"/>
        <v>71538.149344043501</v>
      </c>
    </row>
    <row r="187" spans="2:7">
      <c r="B187" s="14">
        <f t="shared" si="22"/>
        <v>174</v>
      </c>
      <c r="C187" s="15">
        <f t="shared" si="23"/>
        <v>1458.1939399941168</v>
      </c>
      <c r="D187" s="15">
        <f t="shared" si="24"/>
        <v>786.55569602872072</v>
      </c>
      <c r="E187" s="15">
        <f t="shared" si="25"/>
        <v>671.6382439653961</v>
      </c>
      <c r="F187" s="15">
        <f t="shared" si="26"/>
        <v>127790.21241199118</v>
      </c>
      <c r="G187" s="16">
        <f t="shared" si="27"/>
        <v>72209.787588008898</v>
      </c>
    </row>
    <row r="188" spans="2:7">
      <c r="B188" s="14">
        <f t="shared" si="22"/>
        <v>175</v>
      </c>
      <c r="C188" s="15">
        <f t="shared" si="23"/>
        <v>1458.1939399941168</v>
      </c>
      <c r="D188" s="15">
        <f t="shared" si="24"/>
        <v>782.4433398407615</v>
      </c>
      <c r="E188" s="15">
        <f t="shared" si="25"/>
        <v>675.75060015335532</v>
      </c>
      <c r="F188" s="15">
        <f t="shared" si="26"/>
        <v>127114.46181183781</v>
      </c>
      <c r="G188" s="16">
        <f t="shared" si="27"/>
        <v>72885.53818816226</v>
      </c>
    </row>
    <row r="189" spans="2:7">
      <c r="B189" s="14">
        <f t="shared" si="22"/>
        <v>176</v>
      </c>
      <c r="C189" s="15">
        <f t="shared" si="23"/>
        <v>1458.1939399941168</v>
      </c>
      <c r="D189" s="15">
        <f t="shared" si="24"/>
        <v>778.30580421495972</v>
      </c>
      <c r="E189" s="15">
        <f t="shared" si="25"/>
        <v>679.8881357791571</v>
      </c>
      <c r="F189" s="15">
        <f t="shared" si="26"/>
        <v>126434.57367605866</v>
      </c>
      <c r="G189" s="16">
        <f t="shared" si="27"/>
        <v>73565.426323941414</v>
      </c>
    </row>
    <row r="190" spans="2:7">
      <c r="B190" s="14">
        <f t="shared" si="22"/>
        <v>177</v>
      </c>
      <c r="C190" s="15">
        <f t="shared" si="23"/>
        <v>1458.1939399941168</v>
      </c>
      <c r="D190" s="15">
        <f t="shared" si="24"/>
        <v>774.14293498079576</v>
      </c>
      <c r="E190" s="15">
        <f t="shared" si="25"/>
        <v>684.05100501332106</v>
      </c>
      <c r="F190" s="15">
        <f t="shared" si="26"/>
        <v>125750.52267104534</v>
      </c>
      <c r="G190" s="16">
        <f t="shared" si="27"/>
        <v>74249.47732895473</v>
      </c>
    </row>
    <row r="191" spans="2:7">
      <c r="B191" s="14">
        <f t="shared" si="22"/>
        <v>178</v>
      </c>
      <c r="C191" s="15">
        <f t="shared" si="23"/>
        <v>1458.1939399941168</v>
      </c>
      <c r="D191" s="15">
        <f t="shared" si="24"/>
        <v>769.95457702378349</v>
      </c>
      <c r="E191" s="15">
        <f t="shared" si="25"/>
        <v>688.23936297033333</v>
      </c>
      <c r="F191" s="15">
        <f t="shared" si="26"/>
        <v>125062.28330807501</v>
      </c>
      <c r="G191" s="16">
        <f t="shared" si="27"/>
        <v>74937.716691925059</v>
      </c>
    </row>
    <row r="192" spans="2:7">
      <c r="B192" s="14">
        <f t="shared" si="22"/>
        <v>179</v>
      </c>
      <c r="C192" s="15">
        <f t="shared" si="23"/>
        <v>1458.1939399941168</v>
      </c>
      <c r="D192" s="15">
        <f t="shared" si="24"/>
        <v>765.74057427969035</v>
      </c>
      <c r="E192" s="15">
        <f t="shared" si="25"/>
        <v>692.45336571442647</v>
      </c>
      <c r="F192" s="15">
        <f t="shared" si="26"/>
        <v>124369.82994236059</v>
      </c>
      <c r="G192" s="16">
        <f t="shared" si="27"/>
        <v>75630.17005763948</v>
      </c>
    </row>
    <row r="193" spans="2:7">
      <c r="B193" s="14">
        <f t="shared" si="22"/>
        <v>180</v>
      </c>
      <c r="C193" s="15">
        <f t="shared" si="23"/>
        <v>1458.1939399941168</v>
      </c>
      <c r="D193" s="15">
        <f t="shared" si="24"/>
        <v>761.50076972872205</v>
      </c>
      <c r="E193" s="15">
        <f t="shared" si="25"/>
        <v>696.69317026539477</v>
      </c>
      <c r="F193" s="15">
        <f t="shared" si="26"/>
        <v>123673.1367720952</v>
      </c>
      <c r="G193" s="16">
        <f t="shared" si="27"/>
        <v>76326.863227904876</v>
      </c>
    </row>
    <row r="194" spans="2:7">
      <c r="B194" s="14">
        <f t="shared" si="22"/>
        <v>181</v>
      </c>
      <c r="C194" s="15">
        <f t="shared" si="23"/>
        <v>1458.1939399941168</v>
      </c>
      <c r="D194" s="15">
        <f t="shared" si="24"/>
        <v>757.23500538967198</v>
      </c>
      <c r="E194" s="15">
        <f t="shared" si="25"/>
        <v>700.95893460444483</v>
      </c>
      <c r="F194" s="15">
        <f t="shared" si="26"/>
        <v>122972.17783749076</v>
      </c>
      <c r="G194" s="16">
        <f t="shared" si="27"/>
        <v>77027.822162509314</v>
      </c>
    </row>
    <row r="195" spans="2:7">
      <c r="B195" s="14">
        <f t="shared" si="22"/>
        <v>182</v>
      </c>
      <c r="C195" s="15">
        <f t="shared" si="23"/>
        <v>1458.1939399941168</v>
      </c>
      <c r="D195" s="15">
        <f t="shared" si="24"/>
        <v>752.94312231403467</v>
      </c>
      <c r="E195" s="15">
        <f t="shared" si="25"/>
        <v>705.25081768008215</v>
      </c>
      <c r="F195" s="15">
        <f t="shared" si="26"/>
        <v>122266.92701981068</v>
      </c>
      <c r="G195" s="16">
        <f t="shared" si="27"/>
        <v>77733.07298018939</v>
      </c>
    </row>
    <row r="196" spans="2:7">
      <c r="B196" s="14">
        <f t="shared" si="22"/>
        <v>183</v>
      </c>
      <c r="C196" s="15">
        <f t="shared" si="23"/>
        <v>1458.1939399941168</v>
      </c>
      <c r="D196" s="15">
        <f t="shared" si="24"/>
        <v>748.62496058008298</v>
      </c>
      <c r="E196" s="15">
        <f t="shared" si="25"/>
        <v>709.56897941403383</v>
      </c>
      <c r="F196" s="15">
        <f t="shared" si="26"/>
        <v>121557.35804039665</v>
      </c>
      <c r="G196" s="16">
        <f t="shared" si="27"/>
        <v>78442.641959603425</v>
      </c>
    </row>
    <row r="197" spans="2:7">
      <c r="B197" s="14">
        <f t="shared" si="22"/>
        <v>184</v>
      </c>
      <c r="C197" s="15">
        <f t="shared" si="23"/>
        <v>1458.1939399941168</v>
      </c>
      <c r="D197" s="15">
        <f t="shared" si="24"/>
        <v>744.28035928690895</v>
      </c>
      <c r="E197" s="15">
        <f t="shared" si="25"/>
        <v>713.91358070720787</v>
      </c>
      <c r="F197" s="15">
        <f t="shared" si="26"/>
        <v>120843.44445968945</v>
      </c>
      <c r="G197" s="16">
        <f t="shared" si="27"/>
        <v>79156.555540310626</v>
      </c>
    </row>
    <row r="198" spans="2:7">
      <c r="B198" s="14">
        <f t="shared" si="22"/>
        <v>185</v>
      </c>
      <c r="C198" s="15">
        <f t="shared" si="23"/>
        <v>1458.1939399941168</v>
      </c>
      <c r="D198" s="15">
        <f t="shared" si="24"/>
        <v>739.90915654842911</v>
      </c>
      <c r="E198" s="15">
        <f t="shared" si="25"/>
        <v>718.28478344568771</v>
      </c>
      <c r="F198" s="15">
        <f t="shared" si="26"/>
        <v>120125.15967624375</v>
      </c>
      <c r="G198" s="16">
        <f t="shared" si="27"/>
        <v>79874.840323756318</v>
      </c>
    </row>
    <row r="199" spans="2:7">
      <c r="B199" s="14">
        <f t="shared" si="22"/>
        <v>186</v>
      </c>
      <c r="C199" s="15">
        <f t="shared" si="23"/>
        <v>1458.1939399941168</v>
      </c>
      <c r="D199" s="15">
        <f t="shared" si="24"/>
        <v>735.51118948735143</v>
      </c>
      <c r="E199" s="15">
        <f t="shared" si="25"/>
        <v>722.68275050676539</v>
      </c>
      <c r="F199" s="15">
        <f t="shared" si="26"/>
        <v>119402.47692573699</v>
      </c>
      <c r="G199" s="16">
        <f t="shared" si="27"/>
        <v>80597.523074263081</v>
      </c>
    </row>
    <row r="200" spans="2:7">
      <c r="B200" s="14">
        <f t="shared" si="22"/>
        <v>187</v>
      </c>
      <c r="C200" s="15">
        <f t="shared" si="23"/>
        <v>1458.1939399941168</v>
      </c>
      <c r="D200" s="15">
        <f t="shared" si="24"/>
        <v>731.08629422910747</v>
      </c>
      <c r="E200" s="15">
        <f t="shared" si="25"/>
        <v>727.10764576500935</v>
      </c>
      <c r="F200" s="15">
        <f t="shared" si="26"/>
        <v>118675.36927997199</v>
      </c>
      <c r="G200" s="16">
        <f t="shared" si="27"/>
        <v>81324.630720028086</v>
      </c>
    </row>
    <row r="201" spans="2:7">
      <c r="B201" s="14">
        <f t="shared" si="22"/>
        <v>188</v>
      </c>
      <c r="C201" s="15">
        <f t="shared" si="23"/>
        <v>1458.1939399941168</v>
      </c>
      <c r="D201" s="15">
        <f t="shared" si="24"/>
        <v>726.63430589574477</v>
      </c>
      <c r="E201" s="15">
        <f t="shared" si="25"/>
        <v>731.55963409837204</v>
      </c>
      <c r="F201" s="15">
        <f t="shared" si="26"/>
        <v>117943.80964587361</v>
      </c>
      <c r="G201" s="16">
        <f t="shared" si="27"/>
        <v>82056.190354126462</v>
      </c>
    </row>
    <row r="202" spans="2:7">
      <c r="B202" s="14">
        <f t="shared" si="22"/>
        <v>189</v>
      </c>
      <c r="C202" s="15">
        <f t="shared" si="23"/>
        <v>1458.1939399941168</v>
      </c>
      <c r="D202" s="15">
        <f t="shared" si="24"/>
        <v>722.1550585997843</v>
      </c>
      <c r="E202" s="15">
        <f t="shared" si="25"/>
        <v>736.03888139433252</v>
      </c>
      <c r="F202" s="15">
        <f t="shared" si="26"/>
        <v>117207.77076447928</v>
      </c>
      <c r="G202" s="16">
        <f t="shared" si="27"/>
        <v>82792.22923552079</v>
      </c>
    </row>
    <row r="203" spans="2:7">
      <c r="B203" s="14">
        <f t="shared" si="22"/>
        <v>190</v>
      </c>
      <c r="C203" s="15">
        <f t="shared" si="23"/>
        <v>1458.1939399941168</v>
      </c>
      <c r="D203" s="15">
        <f t="shared" si="24"/>
        <v>717.6483854380391</v>
      </c>
      <c r="E203" s="15">
        <f t="shared" si="25"/>
        <v>740.54555455607772</v>
      </c>
      <c r="F203" s="15">
        <f t="shared" si="26"/>
        <v>116467.2252099232</v>
      </c>
      <c r="G203" s="16">
        <f t="shared" si="27"/>
        <v>83532.774790076874</v>
      </c>
    </row>
    <row r="204" spans="2:7">
      <c r="B204" s="14">
        <f t="shared" si="22"/>
        <v>191</v>
      </c>
      <c r="C204" s="15">
        <f t="shared" si="23"/>
        <v>1458.1939399941168</v>
      </c>
      <c r="D204" s="15">
        <f t="shared" si="24"/>
        <v>713.11411848539478</v>
      </c>
      <c r="E204" s="15">
        <f t="shared" si="25"/>
        <v>745.07982150872203</v>
      </c>
      <c r="F204" s="15">
        <f t="shared" si="26"/>
        <v>115722.14538841447</v>
      </c>
      <c r="G204" s="16">
        <f t="shared" si="27"/>
        <v>84277.854611585601</v>
      </c>
    </row>
    <row r="205" spans="2:7">
      <c r="B205" s="14">
        <f t="shared" si="22"/>
        <v>192</v>
      </c>
      <c r="C205" s="15">
        <f t="shared" si="23"/>
        <v>1458.1939399941168</v>
      </c>
      <c r="D205" s="15">
        <f t="shared" si="24"/>
        <v>708.55208878855285</v>
      </c>
      <c r="E205" s="15">
        <f t="shared" si="25"/>
        <v>749.64185120556397</v>
      </c>
      <c r="F205" s="15">
        <f t="shared" si="26"/>
        <v>114972.5035372089</v>
      </c>
      <c r="G205" s="16">
        <f t="shared" si="27"/>
        <v>85027.496462791169</v>
      </c>
    </row>
    <row r="206" spans="2:7">
      <c r="B206" s="14">
        <f t="shared" si="22"/>
        <v>193</v>
      </c>
      <c r="C206" s="15">
        <f t="shared" si="23"/>
        <v>1458.1939399941168</v>
      </c>
      <c r="D206" s="15">
        <f t="shared" si="24"/>
        <v>703.96212635973495</v>
      </c>
      <c r="E206" s="15">
        <f t="shared" si="25"/>
        <v>754.23181363438187</v>
      </c>
      <c r="F206" s="15">
        <f t="shared" si="26"/>
        <v>114218.27172357452</v>
      </c>
      <c r="G206" s="16">
        <f t="shared" si="27"/>
        <v>85781.728276425551</v>
      </c>
    </row>
    <row r="207" spans="2:7">
      <c r="B207" s="14">
        <f t="shared" si="22"/>
        <v>194</v>
      </c>
      <c r="C207" s="15">
        <f t="shared" si="23"/>
        <v>1458.1939399941168</v>
      </c>
      <c r="D207" s="15">
        <f t="shared" si="24"/>
        <v>699.34406017034917</v>
      </c>
      <c r="E207" s="15">
        <f t="shared" si="25"/>
        <v>758.84987982376765</v>
      </c>
      <c r="F207" s="15">
        <f t="shared" si="26"/>
        <v>113459.42184375075</v>
      </c>
      <c r="G207" s="16">
        <f t="shared" si="27"/>
        <v>86540.578156249321</v>
      </c>
    </row>
    <row r="208" spans="2:7">
      <c r="B208" s="14">
        <f t="shared" si="22"/>
        <v>195</v>
      </c>
      <c r="C208" s="15">
        <f t="shared" si="23"/>
        <v>1458.1939399941168</v>
      </c>
      <c r="D208" s="15">
        <f t="shared" si="24"/>
        <v>694.69771814461706</v>
      </c>
      <c r="E208" s="15">
        <f t="shared" si="25"/>
        <v>763.49622184949976</v>
      </c>
      <c r="F208" s="15">
        <f t="shared" si="26"/>
        <v>112695.92562190125</v>
      </c>
      <c r="G208" s="16">
        <f t="shared" si="27"/>
        <v>87304.074378098827</v>
      </c>
    </row>
    <row r="209" spans="2:7">
      <c r="B209" s="14">
        <f t="shared" si="22"/>
        <v>196</v>
      </c>
      <c r="C209" s="15">
        <f t="shared" si="23"/>
        <v>1458.1939399941168</v>
      </c>
      <c r="D209" s="15">
        <f t="shared" si="24"/>
        <v>690.02292715316185</v>
      </c>
      <c r="E209" s="15">
        <f t="shared" si="25"/>
        <v>768.17101284095497</v>
      </c>
      <c r="F209" s="15">
        <f t="shared" si="26"/>
        <v>111927.75460906028</v>
      </c>
      <c r="G209" s="16">
        <f t="shared" si="27"/>
        <v>88072.245390939788</v>
      </c>
    </row>
    <row r="210" spans="2:7">
      <c r="B210" s="14">
        <f t="shared" si="22"/>
        <v>197</v>
      </c>
      <c r="C210" s="15">
        <f t="shared" si="23"/>
        <v>1458.1939399941168</v>
      </c>
      <c r="D210" s="15">
        <f t="shared" si="24"/>
        <v>685.31951300655737</v>
      </c>
      <c r="E210" s="15">
        <f t="shared" si="25"/>
        <v>772.87442698755945</v>
      </c>
      <c r="F210" s="15">
        <f t="shared" si="26"/>
        <v>111154.88018207272</v>
      </c>
      <c r="G210" s="16">
        <f t="shared" si="27"/>
        <v>88845.119817927349</v>
      </c>
    </row>
    <row r="211" spans="2:7">
      <c r="B211" s="14">
        <f t="shared" si="22"/>
        <v>198</v>
      </c>
      <c r="C211" s="15">
        <f t="shared" si="23"/>
        <v>1458.1939399941168</v>
      </c>
      <c r="D211" s="15">
        <f t="shared" si="24"/>
        <v>680.58730044883794</v>
      </c>
      <c r="E211" s="15">
        <f t="shared" si="25"/>
        <v>777.60663954527888</v>
      </c>
      <c r="F211" s="15">
        <f t="shared" si="26"/>
        <v>110377.27354252744</v>
      </c>
      <c r="G211" s="16">
        <f t="shared" si="27"/>
        <v>89622.726457472629</v>
      </c>
    </row>
    <row r="212" spans="2:7">
      <c r="B212" s="14">
        <f t="shared" si="22"/>
        <v>199</v>
      </c>
      <c r="C212" s="15">
        <f t="shared" si="23"/>
        <v>1458.1939399941168</v>
      </c>
      <c r="D212" s="15">
        <f t="shared" si="24"/>
        <v>675.82611315096733</v>
      </c>
      <c r="E212" s="15">
        <f t="shared" si="25"/>
        <v>782.36782684314949</v>
      </c>
      <c r="F212" s="15">
        <f t="shared" si="26"/>
        <v>109594.90571568429</v>
      </c>
      <c r="G212" s="16">
        <f t="shared" si="27"/>
        <v>90405.094284315783</v>
      </c>
    </row>
    <row r="213" spans="2:7">
      <c r="B213" s="14">
        <f t="shared" si="22"/>
        <v>200</v>
      </c>
      <c r="C213" s="15">
        <f t="shared" si="23"/>
        <v>1458.1939399941168</v>
      </c>
      <c r="D213" s="15">
        <f t="shared" si="24"/>
        <v>671.03577370426899</v>
      </c>
      <c r="E213" s="15">
        <f t="shared" si="25"/>
        <v>787.15816628984783</v>
      </c>
      <c r="F213" s="15">
        <f t="shared" si="26"/>
        <v>108807.74754939444</v>
      </c>
      <c r="G213" s="16">
        <f t="shared" si="27"/>
        <v>91192.252450605636</v>
      </c>
    </row>
    <row r="214" spans="2:7">
      <c r="B214" s="14">
        <f t="shared" si="22"/>
        <v>201</v>
      </c>
      <c r="C214" s="15">
        <f t="shared" si="23"/>
        <v>1458.1939399941168</v>
      </c>
      <c r="D214" s="15">
        <f t="shared" si="24"/>
        <v>666.21610361381556</v>
      </c>
      <c r="E214" s="15">
        <f t="shared" si="25"/>
        <v>791.97783638030126</v>
      </c>
      <c r="F214" s="15">
        <f t="shared" si="26"/>
        <v>108015.76971301413</v>
      </c>
      <c r="G214" s="16">
        <f t="shared" si="27"/>
        <v>91984.230286985941</v>
      </c>
    </row>
    <row r="215" spans="2:7">
      <c r="B215" s="14">
        <f t="shared" si="22"/>
        <v>202</v>
      </c>
      <c r="C215" s="15">
        <f t="shared" si="23"/>
        <v>1458.1939399941168</v>
      </c>
      <c r="D215" s="15">
        <f t="shared" si="24"/>
        <v>661.36692329177777</v>
      </c>
      <c r="E215" s="15">
        <f t="shared" si="25"/>
        <v>796.82701670233905</v>
      </c>
      <c r="F215" s="15">
        <f t="shared" si="26"/>
        <v>107218.94269631179</v>
      </c>
      <c r="G215" s="16">
        <f t="shared" si="27"/>
        <v>92781.057303688285</v>
      </c>
    </row>
    <row r="216" spans="2:7">
      <c r="B216" s="14">
        <f t="shared" ref="B216:B279" si="28">+IF(B215=0,0,IF(B215+1&lt;=$C$4,B215+1,0))</f>
        <v>203</v>
      </c>
      <c r="C216" s="15">
        <f t="shared" si="23"/>
        <v>1458.1939399941168</v>
      </c>
      <c r="D216" s="15">
        <f t="shared" si="24"/>
        <v>656.48805205073245</v>
      </c>
      <c r="E216" s="15">
        <f t="shared" si="25"/>
        <v>801.70588794338437</v>
      </c>
      <c r="F216" s="15">
        <f t="shared" si="26"/>
        <v>106417.2368083684</v>
      </c>
      <c r="G216" s="16">
        <f t="shared" si="27"/>
        <v>93582.763191631675</v>
      </c>
    </row>
    <row r="217" spans="2:7">
      <c r="B217" s="14">
        <f t="shared" si="28"/>
        <v>204</v>
      </c>
      <c r="C217" s="15">
        <f t="shared" si="23"/>
        <v>1458.1939399941168</v>
      </c>
      <c r="D217" s="15">
        <f t="shared" si="24"/>
        <v>651.5793080969305</v>
      </c>
      <c r="E217" s="15">
        <f t="shared" si="25"/>
        <v>806.61463189718631</v>
      </c>
      <c r="F217" s="15">
        <f t="shared" si="26"/>
        <v>105610.62217647121</v>
      </c>
      <c r="G217" s="16">
        <f t="shared" si="27"/>
        <v>94389.377823528863</v>
      </c>
    </row>
    <row r="218" spans="2:7">
      <c r="B218" s="14">
        <f t="shared" si="28"/>
        <v>205</v>
      </c>
      <c r="C218" s="15">
        <f t="shared" si="23"/>
        <v>1458.1939399941168</v>
      </c>
      <c r="D218" s="15">
        <f t="shared" si="24"/>
        <v>646.6405085235225</v>
      </c>
      <c r="E218" s="15">
        <f t="shared" si="25"/>
        <v>811.55343147059432</v>
      </c>
      <c r="F218" s="15">
        <f t="shared" si="26"/>
        <v>104799.06874500062</v>
      </c>
      <c r="G218" s="16">
        <f t="shared" si="27"/>
        <v>95200.93125499945</v>
      </c>
    </row>
    <row r="219" spans="2:7">
      <c r="B219" s="14">
        <f t="shared" si="28"/>
        <v>206</v>
      </c>
      <c r="C219" s="15">
        <f t="shared" si="23"/>
        <v>1458.1939399941168</v>
      </c>
      <c r="D219" s="15">
        <f t="shared" si="24"/>
        <v>641.67146930374349</v>
      </c>
      <c r="E219" s="15">
        <f t="shared" si="25"/>
        <v>816.52247069037332</v>
      </c>
      <c r="F219" s="15">
        <f t="shared" si="26"/>
        <v>103982.54627431025</v>
      </c>
      <c r="G219" s="16">
        <f t="shared" si="27"/>
        <v>96017.453725689818</v>
      </c>
    </row>
    <row r="220" spans="2:7">
      <c r="B220" s="14">
        <f t="shared" si="28"/>
        <v>207</v>
      </c>
      <c r="C220" s="15">
        <f t="shared" si="23"/>
        <v>1458.1939399941168</v>
      </c>
      <c r="D220" s="15">
        <f t="shared" si="24"/>
        <v>636.67200528405579</v>
      </c>
      <c r="E220" s="15">
        <f t="shared" si="25"/>
        <v>821.52193471006103</v>
      </c>
      <c r="F220" s="15">
        <f t="shared" si="26"/>
        <v>103161.02433960019</v>
      </c>
      <c r="G220" s="16">
        <f t="shared" si="27"/>
        <v>96838.975660399883</v>
      </c>
    </row>
    <row r="221" spans="2:7">
      <c r="B221" s="14">
        <f t="shared" si="28"/>
        <v>208</v>
      </c>
      <c r="C221" s="15">
        <f t="shared" si="23"/>
        <v>1458.1939399941168</v>
      </c>
      <c r="D221" s="15">
        <f t="shared" si="24"/>
        <v>631.64193017724995</v>
      </c>
      <c r="E221" s="15">
        <f t="shared" si="25"/>
        <v>826.55200981686687</v>
      </c>
      <c r="F221" s="15">
        <f t="shared" si="26"/>
        <v>102334.47232978333</v>
      </c>
      <c r="G221" s="16">
        <f t="shared" si="27"/>
        <v>97665.527670216747</v>
      </c>
    </row>
    <row r="222" spans="2:7">
      <c r="B222" s="14">
        <f t="shared" si="28"/>
        <v>209</v>
      </c>
      <c r="C222" s="15">
        <f t="shared" si="23"/>
        <v>1458.1939399941168</v>
      </c>
      <c r="D222" s="15">
        <f t="shared" si="24"/>
        <v>626.58105655550366</v>
      </c>
      <c r="E222" s="15">
        <f t="shared" si="25"/>
        <v>831.61288343861315</v>
      </c>
      <c r="F222" s="15">
        <f t="shared" si="26"/>
        <v>101502.85944634471</v>
      </c>
      <c r="G222" s="16">
        <f t="shared" si="27"/>
        <v>98497.140553655365</v>
      </c>
    </row>
    <row r="223" spans="2:7">
      <c r="B223" s="14">
        <f t="shared" si="28"/>
        <v>210</v>
      </c>
      <c r="C223" s="15">
        <f t="shared" si="23"/>
        <v>1458.1939399941168</v>
      </c>
      <c r="D223" s="15">
        <f t="shared" si="24"/>
        <v>621.48919584339751</v>
      </c>
      <c r="E223" s="15">
        <f t="shared" si="25"/>
        <v>836.70474415071931</v>
      </c>
      <c r="F223" s="15">
        <f t="shared" si="26"/>
        <v>100666.15470219399</v>
      </c>
      <c r="G223" s="16">
        <f t="shared" si="27"/>
        <v>99333.845297806081</v>
      </c>
    </row>
    <row r="224" spans="2:7">
      <c r="B224" s="14">
        <f t="shared" si="28"/>
        <v>211</v>
      </c>
      <c r="C224" s="15">
        <f t="shared" si="23"/>
        <v>1458.1939399941168</v>
      </c>
      <c r="D224" s="15">
        <f t="shared" si="24"/>
        <v>616.36615831088875</v>
      </c>
      <c r="E224" s="15">
        <f t="shared" si="25"/>
        <v>841.82778168322807</v>
      </c>
      <c r="F224" s="15">
        <f t="shared" si="26"/>
        <v>99824.326920510764</v>
      </c>
      <c r="G224" s="16">
        <f t="shared" si="27"/>
        <v>100175.67307948931</v>
      </c>
    </row>
    <row r="225" spans="2:7">
      <c r="B225" s="14">
        <f t="shared" si="28"/>
        <v>212</v>
      </c>
      <c r="C225" s="15">
        <f t="shared" si="23"/>
        <v>1458.1939399941168</v>
      </c>
      <c r="D225" s="15">
        <f t="shared" si="24"/>
        <v>611.21175306624139</v>
      </c>
      <c r="E225" s="15">
        <f t="shared" si="25"/>
        <v>846.98218692787543</v>
      </c>
      <c r="F225" s="15">
        <f t="shared" si="26"/>
        <v>98977.344733582882</v>
      </c>
      <c r="G225" s="16">
        <f t="shared" si="27"/>
        <v>101022.65526641719</v>
      </c>
    </row>
    <row r="226" spans="2:7">
      <c r="B226" s="14">
        <f t="shared" si="28"/>
        <v>213</v>
      </c>
      <c r="C226" s="15">
        <f t="shared" si="23"/>
        <v>1458.1939399941168</v>
      </c>
      <c r="D226" s="15">
        <f t="shared" si="24"/>
        <v>606.02578804891345</v>
      </c>
      <c r="E226" s="15">
        <f t="shared" si="25"/>
        <v>852.16815194520336</v>
      </c>
      <c r="F226" s="15">
        <f t="shared" si="26"/>
        <v>98125.176581637672</v>
      </c>
      <c r="G226" s="16">
        <f t="shared" si="27"/>
        <v>101874.8234183624</v>
      </c>
    </row>
    <row r="227" spans="2:7">
      <c r="B227" s="14">
        <f t="shared" si="28"/>
        <v>214</v>
      </c>
      <c r="C227" s="15">
        <f t="shared" si="23"/>
        <v>1458.1939399941168</v>
      </c>
      <c r="D227" s="15">
        <f t="shared" si="24"/>
        <v>600.80807002240078</v>
      </c>
      <c r="E227" s="15">
        <f t="shared" si="25"/>
        <v>857.38586997171603</v>
      </c>
      <c r="F227" s="15">
        <f t="shared" si="26"/>
        <v>97267.790711665963</v>
      </c>
      <c r="G227" s="16">
        <f t="shared" si="27"/>
        <v>102732.20928833411</v>
      </c>
    </row>
    <row r="228" spans="2:7">
      <c r="B228" s="14">
        <f t="shared" si="28"/>
        <v>215</v>
      </c>
      <c r="C228" s="15">
        <f t="shared" si="23"/>
        <v>1458.1939399941168</v>
      </c>
      <c r="D228" s="15">
        <f t="shared" si="24"/>
        <v>595.55840456703606</v>
      </c>
      <c r="E228" s="15">
        <f t="shared" si="25"/>
        <v>862.63553542708075</v>
      </c>
      <c r="F228" s="15">
        <f t="shared" si="26"/>
        <v>96405.155176238884</v>
      </c>
      <c r="G228" s="16">
        <f t="shared" si="27"/>
        <v>103594.84482376119</v>
      </c>
    </row>
    <row r="229" spans="2:7">
      <c r="B229" s="14">
        <f t="shared" si="28"/>
        <v>216</v>
      </c>
      <c r="C229" s="15">
        <f t="shared" si="23"/>
        <v>1458.1939399941168</v>
      </c>
      <c r="D229" s="15">
        <f t="shared" si="24"/>
        <v>590.27659607274529</v>
      </c>
      <c r="E229" s="15">
        <f t="shared" si="25"/>
        <v>867.91734392137153</v>
      </c>
      <c r="F229" s="15">
        <f t="shared" si="26"/>
        <v>95537.237832317507</v>
      </c>
      <c r="G229" s="16">
        <f t="shared" si="27"/>
        <v>104462.76216768257</v>
      </c>
    </row>
    <row r="230" spans="2:7">
      <c r="B230" s="14">
        <f t="shared" si="28"/>
        <v>217</v>
      </c>
      <c r="C230" s="15">
        <f t="shared" si="23"/>
        <v>1458.1939399941168</v>
      </c>
      <c r="D230" s="15">
        <f t="shared" si="24"/>
        <v>584.96244773175817</v>
      </c>
      <c r="E230" s="15">
        <f t="shared" si="25"/>
        <v>873.23149226235864</v>
      </c>
      <c r="F230" s="15">
        <f t="shared" si="26"/>
        <v>94664.006340055144</v>
      </c>
      <c r="G230" s="16">
        <f t="shared" si="27"/>
        <v>105335.99365994493</v>
      </c>
    </row>
    <row r="231" spans="2:7">
      <c r="B231" s="14">
        <f t="shared" si="28"/>
        <v>218</v>
      </c>
      <c r="C231" s="15">
        <f t="shared" si="23"/>
        <v>1458.1939399941168</v>
      </c>
      <c r="D231" s="15">
        <f t="shared" si="24"/>
        <v>579.61576153127589</v>
      </c>
      <c r="E231" s="15">
        <f t="shared" si="25"/>
        <v>878.57817846284092</v>
      </c>
      <c r="F231" s="15">
        <f t="shared" si="26"/>
        <v>93785.42816159231</v>
      </c>
      <c r="G231" s="16">
        <f t="shared" si="27"/>
        <v>106214.57183840776</v>
      </c>
    </row>
    <row r="232" spans="2:7">
      <c r="B232" s="14">
        <f t="shared" si="28"/>
        <v>219</v>
      </c>
      <c r="C232" s="15">
        <f t="shared" si="23"/>
        <v>1458.1939399941168</v>
      </c>
      <c r="D232" s="15">
        <f t="shared" si="24"/>
        <v>574.23633824609192</v>
      </c>
      <c r="E232" s="15">
        <f t="shared" si="25"/>
        <v>883.9576017480249</v>
      </c>
      <c r="F232" s="15">
        <f t="shared" si="26"/>
        <v>92901.470559844282</v>
      </c>
      <c r="G232" s="16">
        <f t="shared" si="27"/>
        <v>107098.52944015579</v>
      </c>
    </row>
    <row r="233" spans="2:7">
      <c r="B233" s="14">
        <f t="shared" si="28"/>
        <v>220</v>
      </c>
      <c r="C233" s="15">
        <f t="shared" si="23"/>
        <v>1458.1939399941168</v>
      </c>
      <c r="D233" s="15">
        <f t="shared" si="24"/>
        <v>568.82397743116883</v>
      </c>
      <c r="E233" s="15">
        <f t="shared" si="25"/>
        <v>889.36996256294799</v>
      </c>
      <c r="F233" s="15">
        <f t="shared" si="26"/>
        <v>92012.100597281329</v>
      </c>
      <c r="G233" s="16">
        <f t="shared" si="27"/>
        <v>107987.89940271874</v>
      </c>
    </row>
    <row r="234" spans="2:7">
      <c r="B234" s="14">
        <f t="shared" si="28"/>
        <v>221</v>
      </c>
      <c r="C234" s="15">
        <f t="shared" si="23"/>
        <v>1458.1939399941168</v>
      </c>
      <c r="D234" s="15">
        <f t="shared" si="24"/>
        <v>563.37847741416977</v>
      </c>
      <c r="E234" s="15">
        <f t="shared" si="25"/>
        <v>894.81546257994705</v>
      </c>
      <c r="F234" s="15">
        <f t="shared" si="26"/>
        <v>91117.285134701378</v>
      </c>
      <c r="G234" s="16">
        <f t="shared" si="27"/>
        <v>108882.71486529869</v>
      </c>
    </row>
    <row r="235" spans="2:7">
      <c r="B235" s="14">
        <f t="shared" si="28"/>
        <v>222</v>
      </c>
      <c r="C235" s="15">
        <f t="shared" si="23"/>
        <v>1458.1939399941168</v>
      </c>
      <c r="D235" s="15">
        <f t="shared" si="24"/>
        <v>557.89963528794362</v>
      </c>
      <c r="E235" s="15">
        <f t="shared" si="25"/>
        <v>900.29430470617319</v>
      </c>
      <c r="F235" s="15">
        <f t="shared" si="26"/>
        <v>90216.990829995208</v>
      </c>
      <c r="G235" s="16">
        <f t="shared" si="27"/>
        <v>109783.00917000487</v>
      </c>
    </row>
    <row r="236" spans="2:7">
      <c r="B236" s="14">
        <f t="shared" si="28"/>
        <v>223</v>
      </c>
      <c r="C236" s="15">
        <f t="shared" si="23"/>
        <v>1458.1939399941168</v>
      </c>
      <c r="D236" s="15">
        <f t="shared" si="24"/>
        <v>552.38724690296419</v>
      </c>
      <c r="E236" s="15">
        <f t="shared" si="25"/>
        <v>905.80669309115262</v>
      </c>
      <c r="F236" s="15">
        <f t="shared" si="26"/>
        <v>89311.184136904049</v>
      </c>
      <c r="G236" s="16">
        <f t="shared" si="27"/>
        <v>110688.81586309602</v>
      </c>
    </row>
    <row r="237" spans="2:7">
      <c r="B237" s="14">
        <f t="shared" si="28"/>
        <v>224</v>
      </c>
      <c r="C237" s="15">
        <f t="shared" si="23"/>
        <v>1458.1939399941168</v>
      </c>
      <c r="D237" s="15">
        <f t="shared" si="24"/>
        <v>546.8411068597236</v>
      </c>
      <c r="E237" s="15">
        <f t="shared" si="25"/>
        <v>911.35283313439322</v>
      </c>
      <c r="F237" s="15">
        <f t="shared" si="26"/>
        <v>88399.83130376965</v>
      </c>
      <c r="G237" s="16">
        <f t="shared" si="27"/>
        <v>111600.16869623042</v>
      </c>
    </row>
    <row r="238" spans="2:7">
      <c r="B238" s="14">
        <f t="shared" si="28"/>
        <v>225</v>
      </c>
      <c r="C238" s="15">
        <f t="shared" si="23"/>
        <v>1458.1939399941168</v>
      </c>
      <c r="D238" s="15">
        <f t="shared" si="24"/>
        <v>541.26100850107878</v>
      </c>
      <c r="E238" s="15">
        <f t="shared" si="25"/>
        <v>916.93293149303804</v>
      </c>
      <c r="F238" s="15">
        <f t="shared" si="26"/>
        <v>87482.898372276613</v>
      </c>
      <c r="G238" s="16">
        <f t="shared" si="27"/>
        <v>112517.10162772346</v>
      </c>
    </row>
    <row r="239" spans="2:7">
      <c r="B239" s="14">
        <f t="shared" si="28"/>
        <v>226</v>
      </c>
      <c r="C239" s="15">
        <f t="shared" si="23"/>
        <v>1458.1939399941168</v>
      </c>
      <c r="D239" s="15">
        <f t="shared" si="24"/>
        <v>535.64674390455116</v>
      </c>
      <c r="E239" s="15">
        <f t="shared" si="25"/>
        <v>922.54719608956566</v>
      </c>
      <c r="F239" s="15">
        <f t="shared" si="26"/>
        <v>86560.351176187047</v>
      </c>
      <c r="G239" s="16">
        <f t="shared" si="27"/>
        <v>113439.64882381303</v>
      </c>
    </row>
    <row r="240" spans="2:7">
      <c r="B240" s="14">
        <f t="shared" si="28"/>
        <v>227</v>
      </c>
      <c r="C240" s="15">
        <f t="shared" si="23"/>
        <v>1458.1939399941168</v>
      </c>
      <c r="D240" s="15">
        <f t="shared" si="24"/>
        <v>529.99810387457876</v>
      </c>
      <c r="E240" s="15">
        <f t="shared" si="25"/>
        <v>928.19583611953806</v>
      </c>
      <c r="F240" s="15">
        <f t="shared" si="26"/>
        <v>85632.155340067504</v>
      </c>
      <c r="G240" s="16">
        <f t="shared" si="27"/>
        <v>114367.84465993257</v>
      </c>
    </row>
    <row r="241" spans="2:7">
      <c r="B241" s="14">
        <f t="shared" si="28"/>
        <v>228</v>
      </c>
      <c r="C241" s="15">
        <f t="shared" si="23"/>
        <v>1458.1939399941168</v>
      </c>
      <c r="D241" s="15">
        <f t="shared" si="24"/>
        <v>524.31487793472172</v>
      </c>
      <c r="E241" s="15">
        <f t="shared" si="25"/>
        <v>933.8790620593951</v>
      </c>
      <c r="F241" s="15">
        <f t="shared" si="26"/>
        <v>84698.27627800811</v>
      </c>
      <c r="G241" s="16">
        <f t="shared" si="27"/>
        <v>115301.72372199196</v>
      </c>
    </row>
    <row r="242" spans="2:7">
      <c r="B242" s="14">
        <f t="shared" si="28"/>
        <v>229</v>
      </c>
      <c r="C242" s="15">
        <f t="shared" si="23"/>
        <v>1458.1939399941168</v>
      </c>
      <c r="D242" s="15">
        <f t="shared" si="24"/>
        <v>518.59685431981973</v>
      </c>
      <c r="E242" s="15">
        <f t="shared" si="25"/>
        <v>939.59708567429709</v>
      </c>
      <c r="F242" s="15">
        <f t="shared" si="26"/>
        <v>83758.679192333817</v>
      </c>
      <c r="G242" s="16">
        <f t="shared" si="27"/>
        <v>116241.32080766626</v>
      </c>
    </row>
    <row r="243" spans="2:7">
      <c r="B243" s="14">
        <f t="shared" si="28"/>
        <v>230</v>
      </c>
      <c r="C243" s="15">
        <f t="shared" si="23"/>
        <v>1458.1939399941168</v>
      </c>
      <c r="D243" s="15">
        <f t="shared" si="24"/>
        <v>512.84381996810089</v>
      </c>
      <c r="E243" s="15">
        <f t="shared" si="25"/>
        <v>945.35012002601593</v>
      </c>
      <c r="F243" s="15">
        <f t="shared" si="26"/>
        <v>82813.329072307795</v>
      </c>
      <c r="G243" s="16">
        <f t="shared" si="27"/>
        <v>117186.67092769228</v>
      </c>
    </row>
    <row r="244" spans="2:7">
      <c r="B244" s="14">
        <f t="shared" si="28"/>
        <v>231</v>
      </c>
      <c r="C244" s="15">
        <f t="shared" si="23"/>
        <v>1458.1939399941168</v>
      </c>
      <c r="D244" s="15">
        <f t="shared" si="24"/>
        <v>507.05556051324282</v>
      </c>
      <c r="E244" s="15">
        <f t="shared" si="25"/>
        <v>951.13837948087394</v>
      </c>
      <c r="F244" s="15">
        <f t="shared" si="26"/>
        <v>81862.190692826916</v>
      </c>
      <c r="G244" s="16">
        <f t="shared" si="27"/>
        <v>118137.80930717316</v>
      </c>
    </row>
    <row r="245" spans="2:7">
      <c r="B245" s="14">
        <f t="shared" si="28"/>
        <v>232</v>
      </c>
      <c r="C245" s="15">
        <f t="shared" si="23"/>
        <v>1458.1939399941168</v>
      </c>
      <c r="D245" s="15">
        <f t="shared" si="24"/>
        <v>501.23186027638559</v>
      </c>
      <c r="E245" s="15">
        <f t="shared" si="25"/>
        <v>956.96207971773129</v>
      </c>
      <c r="F245" s="15">
        <f t="shared" si="26"/>
        <v>80905.228613109182</v>
      </c>
      <c r="G245" s="16">
        <f t="shared" si="27"/>
        <v>119094.77138689089</v>
      </c>
    </row>
    <row r="246" spans="2:7">
      <c r="B246" s="14">
        <f t="shared" si="28"/>
        <v>233</v>
      </c>
      <c r="C246" s="15">
        <f t="shared" ref="C246:C309" si="29">+IF($D$8="D",IF(B246=0,0,$C$3*$C$7/(1-(1+$C$7)^-$C$4)),0)</f>
        <v>1458.1939399941168</v>
      </c>
      <c r="D246" s="15">
        <f t="shared" ref="D246:D253" si="30">+IF($D$8="D",$C$7*F245,0)</f>
        <v>495.37250225809464</v>
      </c>
      <c r="E246" s="15">
        <f t="shared" ref="E246:E253" si="31">+C246-D246</f>
        <v>962.82143773602218</v>
      </c>
      <c r="F246" s="15">
        <f t="shared" ref="F246:F253" si="32">+MAX($F$13*$C$9,F245-E246)</f>
        <v>79942.407175373155</v>
      </c>
      <c r="G246" s="16">
        <f t="shared" ref="G246:G253" si="33">+G245+E246</f>
        <v>120057.59282462692</v>
      </c>
    </row>
    <row r="247" spans="2:7">
      <c r="B247" s="14">
        <f t="shared" si="28"/>
        <v>234</v>
      </c>
      <c r="C247" s="15">
        <f t="shared" si="29"/>
        <v>1458.1939399941168</v>
      </c>
      <c r="D247" s="15">
        <f t="shared" si="30"/>
        <v>489.47726813027521</v>
      </c>
      <c r="E247" s="15">
        <f t="shared" si="31"/>
        <v>968.71667186384161</v>
      </c>
      <c r="F247" s="15">
        <f t="shared" si="32"/>
        <v>78973.690503509308</v>
      </c>
      <c r="G247" s="16">
        <f t="shared" si="33"/>
        <v>121026.30949649077</v>
      </c>
    </row>
    <row r="248" spans="2:7">
      <c r="B248" s="14">
        <f t="shared" si="28"/>
        <v>235</v>
      </c>
      <c r="C248" s="15">
        <f t="shared" si="29"/>
        <v>1458.1939399941168</v>
      </c>
      <c r="D248" s="15">
        <f t="shared" si="30"/>
        <v>483.54593822803736</v>
      </c>
      <c r="E248" s="15">
        <f t="shared" si="31"/>
        <v>974.64800176607946</v>
      </c>
      <c r="F248" s="15">
        <f t="shared" si="32"/>
        <v>77999.042501743228</v>
      </c>
      <c r="G248" s="16">
        <f t="shared" si="33"/>
        <v>122000.95749825684</v>
      </c>
    </row>
    <row r="249" spans="2:7">
      <c r="B249" s="14">
        <f t="shared" si="28"/>
        <v>236</v>
      </c>
      <c r="C249" s="15">
        <f t="shared" si="29"/>
        <v>1458.1939399941168</v>
      </c>
      <c r="D249" s="15">
        <f t="shared" si="30"/>
        <v>477.57829154151051</v>
      </c>
      <c r="E249" s="15">
        <f t="shared" si="31"/>
        <v>980.61564845260637</v>
      </c>
      <c r="F249" s="15">
        <f t="shared" si="32"/>
        <v>77018.426853290628</v>
      </c>
      <c r="G249" s="16">
        <f t="shared" si="33"/>
        <v>122981.57314670944</v>
      </c>
    </row>
    <row r="250" spans="2:7">
      <c r="B250" s="14">
        <f t="shared" si="28"/>
        <v>237</v>
      </c>
      <c r="C250" s="15">
        <f t="shared" si="29"/>
        <v>1458.1939399941168</v>
      </c>
      <c r="D250" s="15">
        <f t="shared" si="30"/>
        <v>471.57410570760885</v>
      </c>
      <c r="E250" s="15">
        <f t="shared" si="31"/>
        <v>986.61983428650797</v>
      </c>
      <c r="F250" s="15">
        <f t="shared" si="32"/>
        <v>76031.807019004118</v>
      </c>
      <c r="G250" s="16">
        <f t="shared" si="33"/>
        <v>123968.19298099595</v>
      </c>
    </row>
    <row r="251" spans="2:7">
      <c r="B251" s="14">
        <f t="shared" si="28"/>
        <v>238</v>
      </c>
      <c r="C251" s="15">
        <f t="shared" si="29"/>
        <v>1458.1939399941168</v>
      </c>
      <c r="D251" s="15">
        <f t="shared" si="30"/>
        <v>465.53315700174505</v>
      </c>
      <c r="E251" s="15">
        <f t="shared" si="31"/>
        <v>992.66078299237176</v>
      </c>
      <c r="F251" s="15">
        <f t="shared" si="32"/>
        <v>75039.146236011744</v>
      </c>
      <c r="G251" s="16">
        <f t="shared" si="33"/>
        <v>124960.85376398833</v>
      </c>
    </row>
    <row r="252" spans="2:7">
      <c r="B252" s="14">
        <f t="shared" si="28"/>
        <v>239</v>
      </c>
      <c r="C252" s="15">
        <f t="shared" si="29"/>
        <v>1458.1939399941168</v>
      </c>
      <c r="D252" s="15">
        <f t="shared" si="30"/>
        <v>459.45522032949475</v>
      </c>
      <c r="E252" s="15">
        <f t="shared" si="31"/>
        <v>998.73871966462207</v>
      </c>
      <c r="F252" s="15">
        <f t="shared" si="32"/>
        <v>74040.407516347128</v>
      </c>
      <c r="G252" s="16">
        <f t="shared" si="33"/>
        <v>125959.59248365294</v>
      </c>
    </row>
    <row r="253" spans="2:7">
      <c r="B253" s="14">
        <f t="shared" si="28"/>
        <v>240</v>
      </c>
      <c r="C253" s="15">
        <f t="shared" si="29"/>
        <v>1458.1939399941168</v>
      </c>
      <c r="D253" s="15">
        <f t="shared" si="30"/>
        <v>453.34006921820867</v>
      </c>
      <c r="E253" s="15">
        <f t="shared" si="31"/>
        <v>1004.8538707759081</v>
      </c>
      <c r="F253" s="15">
        <f t="shared" si="32"/>
        <v>73035.553645571214</v>
      </c>
      <c r="G253" s="16">
        <f t="shared" si="33"/>
        <v>126964.44635442886</v>
      </c>
    </row>
    <row r="254" spans="2:7">
      <c r="B254" s="14">
        <f t="shared" si="28"/>
        <v>241</v>
      </c>
      <c r="C254" s="15">
        <f t="shared" si="29"/>
        <v>1458.1939399941168</v>
      </c>
      <c r="D254" s="15">
        <f t="shared" ref="D254:D317" si="34">+IF($D$8="D",$C$7*F253,0)</f>
        <v>447.18747580857411</v>
      </c>
      <c r="E254" s="15">
        <f t="shared" ref="E254:E317" si="35">+C254-D254</f>
        <v>1011.0064641855427</v>
      </c>
      <c r="F254" s="15">
        <f t="shared" ref="F254:F317" si="36">+MAX($F$13*$C$9,F253-E254)</f>
        <v>72024.547181385671</v>
      </c>
      <c r="G254" s="16">
        <f t="shared" ref="G254:G317" si="37">+G253+E254</f>
        <v>127975.4528186144</v>
      </c>
    </row>
    <row r="255" spans="2:7">
      <c r="B255" s="14">
        <f t="shared" si="28"/>
        <v>242</v>
      </c>
      <c r="C255" s="15">
        <f t="shared" si="29"/>
        <v>1458.1939399941168</v>
      </c>
      <c r="D255" s="15">
        <f t="shared" si="34"/>
        <v>440.99721084612452</v>
      </c>
      <c r="E255" s="15">
        <f t="shared" si="35"/>
        <v>1017.1967291479923</v>
      </c>
      <c r="F255" s="15">
        <f t="shared" si="36"/>
        <v>71007.350452237675</v>
      </c>
      <c r="G255" s="16">
        <f t="shared" si="37"/>
        <v>128992.6495477624</v>
      </c>
    </row>
    <row r="256" spans="2:7">
      <c r="B256" s="14">
        <f t="shared" si="28"/>
        <v>243</v>
      </c>
      <c r="C256" s="15">
        <f t="shared" si="29"/>
        <v>1458.1939399941168</v>
      </c>
      <c r="D256" s="15">
        <f t="shared" si="34"/>
        <v>434.76904367269731</v>
      </c>
      <c r="E256" s="15">
        <f t="shared" si="35"/>
        <v>1023.4248963214195</v>
      </c>
      <c r="F256" s="15">
        <f t="shared" si="36"/>
        <v>69983.925555916256</v>
      </c>
      <c r="G256" s="16">
        <f t="shared" si="37"/>
        <v>130016.07444408382</v>
      </c>
    </row>
    <row r="257" spans="2:7">
      <c r="B257" s="14">
        <f t="shared" si="28"/>
        <v>244</v>
      </c>
      <c r="C257" s="15">
        <f t="shared" si="29"/>
        <v>1458.1939399941168</v>
      </c>
      <c r="D257" s="15">
        <f t="shared" si="34"/>
        <v>428.50274221783894</v>
      </c>
      <c r="E257" s="15">
        <f t="shared" si="35"/>
        <v>1029.6911977762779</v>
      </c>
      <c r="F257" s="15">
        <f t="shared" si="36"/>
        <v>68954.234358139976</v>
      </c>
      <c r="G257" s="16">
        <f t="shared" si="37"/>
        <v>131045.7656418601</v>
      </c>
    </row>
    <row r="258" spans="2:7">
      <c r="B258" s="14">
        <f t="shared" si="28"/>
        <v>245</v>
      </c>
      <c r="C258" s="15">
        <f t="shared" si="29"/>
        <v>1458.1939399941168</v>
      </c>
      <c r="D258" s="15">
        <f t="shared" si="34"/>
        <v>422.19807299015793</v>
      </c>
      <c r="E258" s="15">
        <f t="shared" si="35"/>
        <v>1035.9958670039589</v>
      </c>
      <c r="F258" s="15">
        <f t="shared" si="36"/>
        <v>67918.238491136013</v>
      </c>
      <c r="G258" s="16">
        <f t="shared" si="37"/>
        <v>132081.76150886406</v>
      </c>
    </row>
    <row r="259" spans="2:7">
      <c r="B259" s="14">
        <f t="shared" si="28"/>
        <v>246</v>
      </c>
      <c r="C259" s="15">
        <f t="shared" si="29"/>
        <v>1458.1939399941168</v>
      </c>
      <c r="D259" s="15">
        <f t="shared" si="34"/>
        <v>415.85480106862423</v>
      </c>
      <c r="E259" s="15">
        <f t="shared" si="35"/>
        <v>1042.3391389254925</v>
      </c>
      <c r="F259" s="15">
        <f t="shared" si="36"/>
        <v>66875.899352210516</v>
      </c>
      <c r="G259" s="16">
        <f t="shared" si="37"/>
        <v>133124.10064778954</v>
      </c>
    </row>
    <row r="260" spans="2:7">
      <c r="B260" s="14">
        <f t="shared" si="28"/>
        <v>247</v>
      </c>
      <c r="C260" s="15">
        <f t="shared" si="29"/>
        <v>1458.1939399941168</v>
      </c>
      <c r="D260" s="15">
        <f t="shared" si="34"/>
        <v>409.47269009381625</v>
      </c>
      <c r="E260" s="15">
        <f t="shared" si="35"/>
        <v>1048.7212499003006</v>
      </c>
      <c r="F260" s="15">
        <f t="shared" si="36"/>
        <v>65827.178102310208</v>
      </c>
      <c r="G260" s="16">
        <f t="shared" si="37"/>
        <v>134172.82189768984</v>
      </c>
    </row>
    <row r="261" spans="2:7">
      <c r="B261" s="14">
        <f t="shared" si="28"/>
        <v>248</v>
      </c>
      <c r="C261" s="15">
        <f t="shared" si="29"/>
        <v>1458.1939399941168</v>
      </c>
      <c r="D261" s="15">
        <f t="shared" si="34"/>
        <v>403.05150225911342</v>
      </c>
      <c r="E261" s="15">
        <f t="shared" si="35"/>
        <v>1055.1424377350033</v>
      </c>
      <c r="F261" s="15">
        <f t="shared" si="36"/>
        <v>64772.035664575204</v>
      </c>
      <c r="G261" s="16">
        <f t="shared" si="37"/>
        <v>135227.96433542483</v>
      </c>
    </row>
    <row r="262" spans="2:7">
      <c r="B262" s="14">
        <f t="shared" si="28"/>
        <v>249</v>
      </c>
      <c r="C262" s="15">
        <f t="shared" si="29"/>
        <v>1458.1939399941168</v>
      </c>
      <c r="D262" s="15">
        <f t="shared" si="34"/>
        <v>396.5909983018351</v>
      </c>
      <c r="E262" s="15">
        <f t="shared" si="35"/>
        <v>1061.6029416922818</v>
      </c>
      <c r="F262" s="15">
        <f t="shared" si="36"/>
        <v>63710.432722882921</v>
      </c>
      <c r="G262" s="16">
        <f t="shared" si="37"/>
        <v>136289.56727711711</v>
      </c>
    </row>
    <row r="263" spans="2:7">
      <c r="B263" s="14">
        <f t="shared" si="28"/>
        <v>250</v>
      </c>
      <c r="C263" s="15">
        <f t="shared" si="29"/>
        <v>1458.1939399941168</v>
      </c>
      <c r="D263" s="15">
        <f t="shared" si="34"/>
        <v>390.09093749432571</v>
      </c>
      <c r="E263" s="15">
        <f t="shared" si="35"/>
        <v>1068.103002499791</v>
      </c>
      <c r="F263" s="15">
        <f t="shared" si="36"/>
        <v>62642.329720383132</v>
      </c>
      <c r="G263" s="16">
        <f t="shared" si="37"/>
        <v>137357.6702796169</v>
      </c>
    </row>
    <row r="264" spans="2:7">
      <c r="B264" s="14">
        <f t="shared" si="28"/>
        <v>251</v>
      </c>
      <c r="C264" s="15">
        <f t="shared" si="29"/>
        <v>1458.1939399941168</v>
      </c>
      <c r="D264" s="15">
        <f t="shared" si="34"/>
        <v>383.55107763498438</v>
      </c>
      <c r="E264" s="15">
        <f t="shared" si="35"/>
        <v>1074.6428623591323</v>
      </c>
      <c r="F264" s="15">
        <f t="shared" si="36"/>
        <v>61567.686858023997</v>
      </c>
      <c r="G264" s="16">
        <f t="shared" si="37"/>
        <v>138432.31314197602</v>
      </c>
    </row>
    <row r="265" spans="2:7">
      <c r="B265" s="14">
        <f t="shared" si="28"/>
        <v>252</v>
      </c>
      <c r="C265" s="15">
        <f t="shared" si="29"/>
        <v>1458.1939399941168</v>
      </c>
      <c r="D265" s="15">
        <f t="shared" si="34"/>
        <v>376.97117503924056</v>
      </c>
      <c r="E265" s="15">
        <f t="shared" si="35"/>
        <v>1081.2227649548763</v>
      </c>
      <c r="F265" s="15">
        <f t="shared" si="36"/>
        <v>60486.464093069124</v>
      </c>
      <c r="G265" s="16">
        <f t="shared" si="37"/>
        <v>139513.53590693089</v>
      </c>
    </row>
    <row r="266" spans="2:7">
      <c r="B266" s="14">
        <f t="shared" si="28"/>
        <v>253</v>
      </c>
      <c r="C266" s="15">
        <f t="shared" si="29"/>
        <v>1458.1939399941168</v>
      </c>
      <c r="D266" s="15">
        <f t="shared" si="34"/>
        <v>370.3509845304738</v>
      </c>
      <c r="E266" s="15">
        <f t="shared" si="35"/>
        <v>1087.842955463643</v>
      </c>
      <c r="F266" s="15">
        <f t="shared" si="36"/>
        <v>59398.621137605478</v>
      </c>
      <c r="G266" s="16">
        <f t="shared" si="37"/>
        <v>140601.37886239454</v>
      </c>
    </row>
    <row r="267" spans="2:7">
      <c r="B267" s="14">
        <f t="shared" si="28"/>
        <v>254</v>
      </c>
      <c r="C267" s="15">
        <f t="shared" si="29"/>
        <v>1458.1939399941168</v>
      </c>
      <c r="D267" s="15">
        <f t="shared" si="34"/>
        <v>363.69025943087809</v>
      </c>
      <c r="E267" s="15">
        <f t="shared" si="35"/>
        <v>1094.5036805632387</v>
      </c>
      <c r="F267" s="15">
        <f t="shared" si="36"/>
        <v>58304.117457042237</v>
      </c>
      <c r="G267" s="16">
        <f t="shared" si="37"/>
        <v>141695.88254295778</v>
      </c>
    </row>
    <row r="268" spans="2:7">
      <c r="B268" s="14">
        <f t="shared" si="28"/>
        <v>255</v>
      </c>
      <c r="C268" s="15">
        <f t="shared" si="29"/>
        <v>1458.1939399941168</v>
      </c>
      <c r="D268" s="15">
        <f t="shared" si="34"/>
        <v>356.9887515522704</v>
      </c>
      <c r="E268" s="15">
        <f t="shared" si="35"/>
        <v>1101.2051884418465</v>
      </c>
      <c r="F268" s="15">
        <f t="shared" si="36"/>
        <v>57202.91226860039</v>
      </c>
      <c r="G268" s="16">
        <f t="shared" si="37"/>
        <v>142797.08773139963</v>
      </c>
    </row>
    <row r="269" spans="2:7">
      <c r="B269" s="14">
        <f t="shared" si="28"/>
        <v>256</v>
      </c>
      <c r="C269" s="15">
        <f t="shared" si="29"/>
        <v>1458.1939399941168</v>
      </c>
      <c r="D269" s="15">
        <f t="shared" si="34"/>
        <v>350.2462111868428</v>
      </c>
      <c r="E269" s="15">
        <f t="shared" si="35"/>
        <v>1107.947728807274</v>
      </c>
      <c r="F269" s="15">
        <f t="shared" si="36"/>
        <v>56094.964539793116</v>
      </c>
      <c r="G269" s="16">
        <f t="shared" si="37"/>
        <v>143905.03546020691</v>
      </c>
    </row>
    <row r="270" spans="2:7">
      <c r="B270" s="14">
        <f t="shared" si="28"/>
        <v>257</v>
      </c>
      <c r="C270" s="15">
        <f t="shared" si="29"/>
        <v>1458.1939399941168</v>
      </c>
      <c r="D270" s="15">
        <f t="shared" si="34"/>
        <v>343.46238709785803</v>
      </c>
      <c r="E270" s="15">
        <f t="shared" si="35"/>
        <v>1114.7315528962588</v>
      </c>
      <c r="F270" s="15">
        <f t="shared" si="36"/>
        <v>54980.232986896859</v>
      </c>
      <c r="G270" s="16">
        <f t="shared" si="37"/>
        <v>145019.76701310318</v>
      </c>
    </row>
    <row r="271" spans="2:7">
      <c r="B271" s="14">
        <f t="shared" si="28"/>
        <v>258</v>
      </c>
      <c r="C271" s="15">
        <f t="shared" si="29"/>
        <v>1458.1939399941168</v>
      </c>
      <c r="D271" s="15">
        <f t="shared" si="34"/>
        <v>336.63702651028785</v>
      </c>
      <c r="E271" s="15">
        <f t="shared" si="35"/>
        <v>1121.556913483829</v>
      </c>
      <c r="F271" s="15">
        <f t="shared" si="36"/>
        <v>53858.676073413029</v>
      </c>
      <c r="G271" s="16">
        <f t="shared" si="37"/>
        <v>146141.32392658701</v>
      </c>
    </row>
    <row r="272" spans="2:7">
      <c r="B272" s="14">
        <f t="shared" si="28"/>
        <v>259</v>
      </c>
      <c r="C272" s="15">
        <f t="shared" si="29"/>
        <v>1458.1939399941168</v>
      </c>
      <c r="D272" s="15">
        <f t="shared" si="34"/>
        <v>329.76987510139452</v>
      </c>
      <c r="E272" s="15">
        <f t="shared" si="35"/>
        <v>1128.4240648927223</v>
      </c>
      <c r="F272" s="15">
        <f t="shared" si="36"/>
        <v>52730.252008520307</v>
      </c>
      <c r="G272" s="16">
        <f t="shared" si="37"/>
        <v>147269.74799147973</v>
      </c>
    </row>
    <row r="273" spans="2:7">
      <c r="B273" s="14">
        <f t="shared" si="28"/>
        <v>260</v>
      </c>
      <c r="C273" s="15">
        <f t="shared" si="29"/>
        <v>1458.1939399941168</v>
      </c>
      <c r="D273" s="15">
        <f t="shared" si="34"/>
        <v>322.86067699125425</v>
      </c>
      <c r="E273" s="15">
        <f t="shared" si="35"/>
        <v>1135.3332630028626</v>
      </c>
      <c r="F273" s="15">
        <f t="shared" si="36"/>
        <v>51594.918745517447</v>
      </c>
      <c r="G273" s="16">
        <f t="shared" si="37"/>
        <v>148405.08125448259</v>
      </c>
    </row>
    <row r="274" spans="2:7">
      <c r="B274" s="14">
        <f t="shared" si="28"/>
        <v>261</v>
      </c>
      <c r="C274" s="15">
        <f t="shared" si="29"/>
        <v>1458.1939399941168</v>
      </c>
      <c r="D274" s="15">
        <f t="shared" si="34"/>
        <v>315.90917473322287</v>
      </c>
      <c r="E274" s="15">
        <f t="shared" si="35"/>
        <v>1142.2847652608939</v>
      </c>
      <c r="F274" s="15">
        <f t="shared" si="36"/>
        <v>50452.633980256556</v>
      </c>
      <c r="G274" s="16">
        <f t="shared" si="37"/>
        <v>149547.36601974349</v>
      </c>
    </row>
    <row r="275" spans="2:7">
      <c r="B275" s="14">
        <f t="shared" si="28"/>
        <v>262</v>
      </c>
      <c r="C275" s="15">
        <f t="shared" si="29"/>
        <v>1458.1939399941168</v>
      </c>
      <c r="D275" s="15">
        <f t="shared" si="34"/>
        <v>308.91510930434276</v>
      </c>
      <c r="E275" s="15">
        <f t="shared" si="35"/>
        <v>1149.2788306897742</v>
      </c>
      <c r="F275" s="15">
        <f t="shared" si="36"/>
        <v>49303.355149566785</v>
      </c>
      <c r="G275" s="16">
        <f t="shared" si="37"/>
        <v>150696.64485043328</v>
      </c>
    </row>
    <row r="276" spans="2:7">
      <c r="B276" s="14">
        <f t="shared" si="28"/>
        <v>263</v>
      </c>
      <c r="C276" s="15">
        <f t="shared" si="29"/>
        <v>1458.1939399941168</v>
      </c>
      <c r="D276" s="15">
        <f t="shared" si="34"/>
        <v>301.87822009569152</v>
      </c>
      <c r="E276" s="15">
        <f t="shared" si="35"/>
        <v>1156.3157198984254</v>
      </c>
      <c r="F276" s="15">
        <f t="shared" si="36"/>
        <v>48147.039429668359</v>
      </c>
      <c r="G276" s="16">
        <f t="shared" si="37"/>
        <v>151852.96057033169</v>
      </c>
    </row>
    <row r="277" spans="2:7">
      <c r="B277" s="14">
        <f t="shared" si="28"/>
        <v>264</v>
      </c>
      <c r="C277" s="15">
        <f t="shared" si="29"/>
        <v>1458.1939399941168</v>
      </c>
      <c r="D277" s="15">
        <f t="shared" si="34"/>
        <v>294.79824490267117</v>
      </c>
      <c r="E277" s="15">
        <f t="shared" si="35"/>
        <v>1163.3956950914458</v>
      </c>
      <c r="F277" s="15">
        <f t="shared" si="36"/>
        <v>46983.643734576915</v>
      </c>
      <c r="G277" s="16">
        <f t="shared" si="37"/>
        <v>153016.35626542315</v>
      </c>
    </row>
    <row r="278" spans="2:7">
      <c r="B278" s="14">
        <f t="shared" si="28"/>
        <v>265</v>
      </c>
      <c r="C278" s="15">
        <f t="shared" si="29"/>
        <v>1458.1939399941168</v>
      </c>
      <c r="D278" s="15">
        <f t="shared" si="34"/>
        <v>287.67491991523815</v>
      </c>
      <c r="E278" s="15">
        <f t="shared" si="35"/>
        <v>1170.5190200788786</v>
      </c>
      <c r="F278" s="15">
        <f t="shared" si="36"/>
        <v>45813.124714498037</v>
      </c>
      <c r="G278" s="16">
        <f t="shared" si="37"/>
        <v>154186.87528550203</v>
      </c>
    </row>
    <row r="279" spans="2:7">
      <c r="B279" s="14">
        <f t="shared" si="28"/>
        <v>266</v>
      </c>
      <c r="C279" s="15">
        <f t="shared" si="29"/>
        <v>1458.1939399941168</v>
      </c>
      <c r="D279" s="15">
        <f t="shared" si="34"/>
        <v>280.50797970807315</v>
      </c>
      <c r="E279" s="15">
        <f t="shared" si="35"/>
        <v>1177.6859602860436</v>
      </c>
      <c r="F279" s="15">
        <f t="shared" si="36"/>
        <v>44635.438754211995</v>
      </c>
      <c r="G279" s="16">
        <f t="shared" si="37"/>
        <v>155364.56124578806</v>
      </c>
    </row>
    <row r="280" spans="2:7">
      <c r="B280" s="14">
        <f t="shared" ref="B280:B343" si="38">+IF(B279=0,0,IF(B279+1&lt;=$C$4,B279+1,0))</f>
        <v>267</v>
      </c>
      <c r="C280" s="15">
        <f t="shared" si="29"/>
        <v>1458.1939399941168</v>
      </c>
      <c r="D280" s="15">
        <f t="shared" si="34"/>
        <v>273.29715723069131</v>
      </c>
      <c r="E280" s="15">
        <f t="shared" si="35"/>
        <v>1184.8967827634256</v>
      </c>
      <c r="F280" s="15">
        <f t="shared" si="36"/>
        <v>43450.541971448569</v>
      </c>
      <c r="G280" s="16">
        <f t="shared" si="37"/>
        <v>156549.45802855148</v>
      </c>
    </row>
    <row r="281" spans="2:7">
      <c r="B281" s="14">
        <f t="shared" si="38"/>
        <v>268</v>
      </c>
      <c r="C281" s="15">
        <f t="shared" si="29"/>
        <v>1458.1939399941168</v>
      </c>
      <c r="D281" s="15">
        <f t="shared" si="34"/>
        <v>266.04218379749125</v>
      </c>
      <c r="E281" s="15">
        <f t="shared" si="35"/>
        <v>1192.1517561966257</v>
      </c>
      <c r="F281" s="15">
        <f t="shared" si="36"/>
        <v>42258.390215251944</v>
      </c>
      <c r="G281" s="16">
        <f t="shared" si="37"/>
        <v>157741.60978474811</v>
      </c>
    </row>
    <row r="282" spans="2:7">
      <c r="B282" s="14">
        <f t="shared" si="38"/>
        <v>269</v>
      </c>
      <c r="C282" s="15">
        <f t="shared" si="29"/>
        <v>1458.1939399941168</v>
      </c>
      <c r="D282" s="15">
        <f t="shared" si="34"/>
        <v>258.74278907774362</v>
      </c>
      <c r="E282" s="15">
        <f t="shared" si="35"/>
        <v>1199.4511509163731</v>
      </c>
      <c r="F282" s="15">
        <f t="shared" si="36"/>
        <v>41058.939064335573</v>
      </c>
      <c r="G282" s="16">
        <f t="shared" si="37"/>
        <v>158941.06093566449</v>
      </c>
    </row>
    <row r="283" spans="2:7">
      <c r="B283" s="14">
        <f t="shared" si="38"/>
        <v>270</v>
      </c>
      <c r="C283" s="15">
        <f t="shared" si="29"/>
        <v>1458.1939399941168</v>
      </c>
      <c r="D283" s="15">
        <f t="shared" si="34"/>
        <v>251.39870108551813</v>
      </c>
      <c r="E283" s="15">
        <f t="shared" si="35"/>
        <v>1206.7952389085988</v>
      </c>
      <c r="F283" s="15">
        <f t="shared" si="36"/>
        <v>40000</v>
      </c>
      <c r="G283" s="16">
        <f t="shared" si="37"/>
        <v>160147.8561745731</v>
      </c>
    </row>
    <row r="284" spans="2:7">
      <c r="B284" s="14">
        <f t="shared" si="38"/>
        <v>271</v>
      </c>
      <c r="C284" s="15">
        <f t="shared" si="29"/>
        <v>1458.1939399941168</v>
      </c>
      <c r="D284" s="15">
        <f t="shared" si="34"/>
        <v>244.91495086280679</v>
      </c>
      <c r="E284" s="15">
        <f t="shared" si="35"/>
        <v>1213.27898913131</v>
      </c>
      <c r="F284" s="15">
        <f t="shared" si="36"/>
        <v>40000</v>
      </c>
      <c r="G284" s="16">
        <f t="shared" si="37"/>
        <v>161361.1351637044</v>
      </c>
    </row>
    <row r="285" spans="2:7">
      <c r="B285" s="14">
        <f t="shared" si="38"/>
        <v>272</v>
      </c>
      <c r="C285" s="15">
        <f t="shared" si="29"/>
        <v>1458.1939399941168</v>
      </c>
      <c r="D285" s="15">
        <f t="shared" si="34"/>
        <v>244.91495086280679</v>
      </c>
      <c r="E285" s="15">
        <f t="shared" si="35"/>
        <v>1213.27898913131</v>
      </c>
      <c r="F285" s="15">
        <f t="shared" si="36"/>
        <v>40000</v>
      </c>
      <c r="G285" s="16">
        <f t="shared" si="37"/>
        <v>162574.4141528357</v>
      </c>
    </row>
    <row r="286" spans="2:7">
      <c r="B286" s="14">
        <f t="shared" si="38"/>
        <v>273</v>
      </c>
      <c r="C286" s="15">
        <f t="shared" si="29"/>
        <v>1458.1939399941168</v>
      </c>
      <c r="D286" s="15">
        <f t="shared" si="34"/>
        <v>244.91495086280679</v>
      </c>
      <c r="E286" s="15">
        <f t="shared" si="35"/>
        <v>1213.27898913131</v>
      </c>
      <c r="F286" s="15">
        <f t="shared" si="36"/>
        <v>40000</v>
      </c>
      <c r="G286" s="16">
        <f t="shared" si="37"/>
        <v>163787.693141967</v>
      </c>
    </row>
    <row r="287" spans="2:7">
      <c r="B287" s="14">
        <f t="shared" si="38"/>
        <v>274</v>
      </c>
      <c r="C287" s="15">
        <f t="shared" si="29"/>
        <v>1458.1939399941168</v>
      </c>
      <c r="D287" s="15">
        <f t="shared" si="34"/>
        <v>244.91495086280679</v>
      </c>
      <c r="E287" s="15">
        <f t="shared" si="35"/>
        <v>1213.27898913131</v>
      </c>
      <c r="F287" s="15">
        <f t="shared" si="36"/>
        <v>40000</v>
      </c>
      <c r="G287" s="16">
        <f t="shared" si="37"/>
        <v>165000.9721310983</v>
      </c>
    </row>
    <row r="288" spans="2:7">
      <c r="B288" s="14">
        <f t="shared" si="38"/>
        <v>275</v>
      </c>
      <c r="C288" s="15">
        <f t="shared" si="29"/>
        <v>1458.1939399941168</v>
      </c>
      <c r="D288" s="15">
        <f t="shared" si="34"/>
        <v>244.91495086280679</v>
      </c>
      <c r="E288" s="15">
        <f t="shared" si="35"/>
        <v>1213.27898913131</v>
      </c>
      <c r="F288" s="15">
        <f t="shared" si="36"/>
        <v>40000</v>
      </c>
      <c r="G288" s="16">
        <f t="shared" si="37"/>
        <v>166214.2511202296</v>
      </c>
    </row>
    <row r="289" spans="2:7">
      <c r="B289" s="14">
        <f t="shared" si="38"/>
        <v>276</v>
      </c>
      <c r="C289" s="15">
        <f t="shared" si="29"/>
        <v>1458.1939399941168</v>
      </c>
      <c r="D289" s="15">
        <f t="shared" si="34"/>
        <v>244.91495086280679</v>
      </c>
      <c r="E289" s="15">
        <f t="shared" si="35"/>
        <v>1213.27898913131</v>
      </c>
      <c r="F289" s="15">
        <f t="shared" si="36"/>
        <v>40000</v>
      </c>
      <c r="G289" s="16">
        <f t="shared" si="37"/>
        <v>167427.5301093609</v>
      </c>
    </row>
    <row r="290" spans="2:7">
      <c r="B290" s="14">
        <f t="shared" si="38"/>
        <v>277</v>
      </c>
      <c r="C290" s="15">
        <f t="shared" si="29"/>
        <v>1458.1939399941168</v>
      </c>
      <c r="D290" s="15">
        <f t="shared" si="34"/>
        <v>244.91495086280679</v>
      </c>
      <c r="E290" s="15">
        <f t="shared" si="35"/>
        <v>1213.27898913131</v>
      </c>
      <c r="F290" s="15">
        <f t="shared" si="36"/>
        <v>40000</v>
      </c>
      <c r="G290" s="16">
        <f t="shared" si="37"/>
        <v>168640.8090984922</v>
      </c>
    </row>
    <row r="291" spans="2:7">
      <c r="B291" s="14">
        <f t="shared" si="38"/>
        <v>278</v>
      </c>
      <c r="C291" s="15">
        <f t="shared" si="29"/>
        <v>1458.1939399941168</v>
      </c>
      <c r="D291" s="15">
        <f t="shared" si="34"/>
        <v>244.91495086280679</v>
      </c>
      <c r="E291" s="15">
        <f t="shared" si="35"/>
        <v>1213.27898913131</v>
      </c>
      <c r="F291" s="15">
        <f t="shared" si="36"/>
        <v>40000</v>
      </c>
      <c r="G291" s="16">
        <f t="shared" si="37"/>
        <v>169854.0880876235</v>
      </c>
    </row>
    <row r="292" spans="2:7">
      <c r="B292" s="14">
        <f t="shared" si="38"/>
        <v>279</v>
      </c>
      <c r="C292" s="15">
        <f t="shared" si="29"/>
        <v>1458.1939399941168</v>
      </c>
      <c r="D292" s="15">
        <f t="shared" si="34"/>
        <v>244.91495086280679</v>
      </c>
      <c r="E292" s="15">
        <f t="shared" si="35"/>
        <v>1213.27898913131</v>
      </c>
      <c r="F292" s="15">
        <f t="shared" si="36"/>
        <v>40000</v>
      </c>
      <c r="G292" s="16">
        <f t="shared" si="37"/>
        <v>171067.3670767548</v>
      </c>
    </row>
    <row r="293" spans="2:7">
      <c r="B293" s="14">
        <f t="shared" si="38"/>
        <v>280</v>
      </c>
      <c r="C293" s="15">
        <f t="shared" si="29"/>
        <v>1458.1939399941168</v>
      </c>
      <c r="D293" s="15">
        <f t="shared" si="34"/>
        <v>244.91495086280679</v>
      </c>
      <c r="E293" s="15">
        <f t="shared" si="35"/>
        <v>1213.27898913131</v>
      </c>
      <c r="F293" s="15">
        <f t="shared" si="36"/>
        <v>40000</v>
      </c>
      <c r="G293" s="16">
        <f t="shared" si="37"/>
        <v>172280.6460658861</v>
      </c>
    </row>
    <row r="294" spans="2:7">
      <c r="B294" s="14">
        <f t="shared" si="38"/>
        <v>281</v>
      </c>
      <c r="C294" s="15">
        <f t="shared" si="29"/>
        <v>1458.1939399941168</v>
      </c>
      <c r="D294" s="15">
        <f t="shared" si="34"/>
        <v>244.91495086280679</v>
      </c>
      <c r="E294" s="15">
        <f t="shared" si="35"/>
        <v>1213.27898913131</v>
      </c>
      <c r="F294" s="15">
        <f t="shared" si="36"/>
        <v>40000</v>
      </c>
      <c r="G294" s="16">
        <f t="shared" si="37"/>
        <v>173493.9250550174</v>
      </c>
    </row>
    <row r="295" spans="2:7">
      <c r="B295" s="14">
        <f t="shared" si="38"/>
        <v>282</v>
      </c>
      <c r="C295" s="15">
        <f t="shared" si="29"/>
        <v>1458.1939399941168</v>
      </c>
      <c r="D295" s="15">
        <f t="shared" si="34"/>
        <v>244.91495086280679</v>
      </c>
      <c r="E295" s="15">
        <f t="shared" si="35"/>
        <v>1213.27898913131</v>
      </c>
      <c r="F295" s="15">
        <f t="shared" si="36"/>
        <v>40000</v>
      </c>
      <c r="G295" s="16">
        <f t="shared" si="37"/>
        <v>174707.2040441487</v>
      </c>
    </row>
    <row r="296" spans="2:7">
      <c r="B296" s="14">
        <f t="shared" si="38"/>
        <v>283</v>
      </c>
      <c r="C296" s="15">
        <f t="shared" si="29"/>
        <v>1458.1939399941168</v>
      </c>
      <c r="D296" s="15">
        <f t="shared" si="34"/>
        <v>244.91495086280679</v>
      </c>
      <c r="E296" s="15">
        <f t="shared" si="35"/>
        <v>1213.27898913131</v>
      </c>
      <c r="F296" s="15">
        <f t="shared" si="36"/>
        <v>40000</v>
      </c>
      <c r="G296" s="16">
        <f t="shared" si="37"/>
        <v>175920.48303328</v>
      </c>
    </row>
    <row r="297" spans="2:7">
      <c r="B297" s="14">
        <f t="shared" si="38"/>
        <v>284</v>
      </c>
      <c r="C297" s="15">
        <f t="shared" si="29"/>
        <v>1458.1939399941168</v>
      </c>
      <c r="D297" s="15">
        <f t="shared" si="34"/>
        <v>244.91495086280679</v>
      </c>
      <c r="E297" s="15">
        <f t="shared" si="35"/>
        <v>1213.27898913131</v>
      </c>
      <c r="F297" s="15">
        <f t="shared" si="36"/>
        <v>40000</v>
      </c>
      <c r="G297" s="16">
        <f t="shared" si="37"/>
        <v>177133.76202241131</v>
      </c>
    </row>
    <row r="298" spans="2:7">
      <c r="B298" s="14">
        <f t="shared" si="38"/>
        <v>285</v>
      </c>
      <c r="C298" s="15">
        <f t="shared" si="29"/>
        <v>1458.1939399941168</v>
      </c>
      <c r="D298" s="15">
        <f t="shared" si="34"/>
        <v>244.91495086280679</v>
      </c>
      <c r="E298" s="15">
        <f t="shared" si="35"/>
        <v>1213.27898913131</v>
      </c>
      <c r="F298" s="15">
        <f t="shared" si="36"/>
        <v>40000</v>
      </c>
      <c r="G298" s="16">
        <f t="shared" si="37"/>
        <v>178347.04101154261</v>
      </c>
    </row>
    <row r="299" spans="2:7">
      <c r="B299" s="14">
        <f t="shared" si="38"/>
        <v>286</v>
      </c>
      <c r="C299" s="15">
        <f t="shared" si="29"/>
        <v>1458.1939399941168</v>
      </c>
      <c r="D299" s="15">
        <f t="shared" si="34"/>
        <v>244.91495086280679</v>
      </c>
      <c r="E299" s="15">
        <f t="shared" si="35"/>
        <v>1213.27898913131</v>
      </c>
      <c r="F299" s="15">
        <f t="shared" si="36"/>
        <v>40000</v>
      </c>
      <c r="G299" s="16">
        <f t="shared" si="37"/>
        <v>179560.32000067391</v>
      </c>
    </row>
    <row r="300" spans="2:7">
      <c r="B300" s="14">
        <f t="shared" si="38"/>
        <v>287</v>
      </c>
      <c r="C300" s="15">
        <f t="shared" si="29"/>
        <v>1458.1939399941168</v>
      </c>
      <c r="D300" s="15">
        <f t="shared" si="34"/>
        <v>244.91495086280679</v>
      </c>
      <c r="E300" s="15">
        <f t="shared" si="35"/>
        <v>1213.27898913131</v>
      </c>
      <c r="F300" s="15">
        <f t="shared" si="36"/>
        <v>40000</v>
      </c>
      <c r="G300" s="16">
        <f t="shared" si="37"/>
        <v>180773.59898980521</v>
      </c>
    </row>
    <row r="301" spans="2:7">
      <c r="B301" s="14">
        <f t="shared" si="38"/>
        <v>288</v>
      </c>
      <c r="C301" s="15">
        <f t="shared" si="29"/>
        <v>1458.1939399941168</v>
      </c>
      <c r="D301" s="15">
        <f t="shared" si="34"/>
        <v>244.91495086280679</v>
      </c>
      <c r="E301" s="15">
        <f t="shared" si="35"/>
        <v>1213.27898913131</v>
      </c>
      <c r="F301" s="15">
        <f t="shared" si="36"/>
        <v>40000</v>
      </c>
      <c r="G301" s="16">
        <f t="shared" si="37"/>
        <v>181986.87797893651</v>
      </c>
    </row>
    <row r="302" spans="2:7">
      <c r="B302" s="14">
        <f t="shared" si="38"/>
        <v>289</v>
      </c>
      <c r="C302" s="15">
        <f t="shared" si="29"/>
        <v>1458.1939399941168</v>
      </c>
      <c r="D302" s="15">
        <f t="shared" si="34"/>
        <v>244.91495086280679</v>
      </c>
      <c r="E302" s="15">
        <f t="shared" si="35"/>
        <v>1213.27898913131</v>
      </c>
      <c r="F302" s="15">
        <f t="shared" si="36"/>
        <v>40000</v>
      </c>
      <c r="G302" s="16">
        <f t="shared" si="37"/>
        <v>183200.15696806781</v>
      </c>
    </row>
    <row r="303" spans="2:7">
      <c r="B303" s="14">
        <f t="shared" si="38"/>
        <v>290</v>
      </c>
      <c r="C303" s="15">
        <f t="shared" si="29"/>
        <v>1458.1939399941168</v>
      </c>
      <c r="D303" s="15">
        <f t="shared" si="34"/>
        <v>244.91495086280679</v>
      </c>
      <c r="E303" s="15">
        <f t="shared" si="35"/>
        <v>1213.27898913131</v>
      </c>
      <c r="F303" s="15">
        <f t="shared" si="36"/>
        <v>40000</v>
      </c>
      <c r="G303" s="16">
        <f t="shared" si="37"/>
        <v>184413.43595719911</v>
      </c>
    </row>
    <row r="304" spans="2:7">
      <c r="B304" s="14">
        <f t="shared" si="38"/>
        <v>291</v>
      </c>
      <c r="C304" s="15">
        <f t="shared" si="29"/>
        <v>1458.1939399941168</v>
      </c>
      <c r="D304" s="15">
        <f t="shared" si="34"/>
        <v>244.91495086280679</v>
      </c>
      <c r="E304" s="15">
        <f t="shared" si="35"/>
        <v>1213.27898913131</v>
      </c>
      <c r="F304" s="15">
        <f t="shared" si="36"/>
        <v>40000</v>
      </c>
      <c r="G304" s="16">
        <f t="shared" si="37"/>
        <v>185626.71494633041</v>
      </c>
    </row>
    <row r="305" spans="2:7">
      <c r="B305" s="14">
        <f t="shared" si="38"/>
        <v>292</v>
      </c>
      <c r="C305" s="15">
        <f t="shared" si="29"/>
        <v>1458.1939399941168</v>
      </c>
      <c r="D305" s="15">
        <f t="shared" si="34"/>
        <v>244.91495086280679</v>
      </c>
      <c r="E305" s="15">
        <f t="shared" si="35"/>
        <v>1213.27898913131</v>
      </c>
      <c r="F305" s="15">
        <f t="shared" si="36"/>
        <v>40000</v>
      </c>
      <c r="G305" s="16">
        <f t="shared" si="37"/>
        <v>186839.99393546171</v>
      </c>
    </row>
    <row r="306" spans="2:7">
      <c r="B306" s="14">
        <f t="shared" si="38"/>
        <v>293</v>
      </c>
      <c r="C306" s="15">
        <f t="shared" si="29"/>
        <v>1458.1939399941168</v>
      </c>
      <c r="D306" s="15">
        <f t="shared" si="34"/>
        <v>244.91495086280679</v>
      </c>
      <c r="E306" s="15">
        <f t="shared" si="35"/>
        <v>1213.27898913131</v>
      </c>
      <c r="F306" s="15">
        <f t="shared" si="36"/>
        <v>40000</v>
      </c>
      <c r="G306" s="16">
        <f t="shared" si="37"/>
        <v>188053.27292459301</v>
      </c>
    </row>
    <row r="307" spans="2:7">
      <c r="B307" s="14">
        <f t="shared" si="38"/>
        <v>294</v>
      </c>
      <c r="C307" s="15">
        <f t="shared" si="29"/>
        <v>1458.1939399941168</v>
      </c>
      <c r="D307" s="15">
        <f t="shared" si="34"/>
        <v>244.91495086280679</v>
      </c>
      <c r="E307" s="15">
        <f t="shared" si="35"/>
        <v>1213.27898913131</v>
      </c>
      <c r="F307" s="15">
        <f t="shared" si="36"/>
        <v>40000</v>
      </c>
      <c r="G307" s="16">
        <f t="shared" si="37"/>
        <v>189266.55191372431</v>
      </c>
    </row>
    <row r="308" spans="2:7">
      <c r="B308" s="14">
        <f t="shared" si="38"/>
        <v>295</v>
      </c>
      <c r="C308" s="15">
        <f t="shared" si="29"/>
        <v>1458.1939399941168</v>
      </c>
      <c r="D308" s="15">
        <f t="shared" si="34"/>
        <v>244.91495086280679</v>
      </c>
      <c r="E308" s="15">
        <f t="shared" si="35"/>
        <v>1213.27898913131</v>
      </c>
      <c r="F308" s="15">
        <f t="shared" si="36"/>
        <v>40000</v>
      </c>
      <c r="G308" s="16">
        <f t="shared" si="37"/>
        <v>190479.83090285561</v>
      </c>
    </row>
    <row r="309" spans="2:7">
      <c r="B309" s="14">
        <f t="shared" si="38"/>
        <v>296</v>
      </c>
      <c r="C309" s="15">
        <f t="shared" si="29"/>
        <v>1458.1939399941168</v>
      </c>
      <c r="D309" s="15">
        <f t="shared" si="34"/>
        <v>244.91495086280679</v>
      </c>
      <c r="E309" s="15">
        <f t="shared" si="35"/>
        <v>1213.27898913131</v>
      </c>
      <c r="F309" s="15">
        <f t="shared" si="36"/>
        <v>40000</v>
      </c>
      <c r="G309" s="16">
        <f t="shared" si="37"/>
        <v>191693.10989198691</v>
      </c>
    </row>
    <row r="310" spans="2:7">
      <c r="B310" s="14">
        <f t="shared" si="38"/>
        <v>297</v>
      </c>
      <c r="C310" s="15">
        <f t="shared" ref="C310:C373" si="39">+IF($D$8="D",IF(B310=0,0,$C$3*$C$7/(1-(1+$C$7)^-$C$4)),0)</f>
        <v>1458.1939399941168</v>
      </c>
      <c r="D310" s="15">
        <f t="shared" si="34"/>
        <v>244.91495086280679</v>
      </c>
      <c r="E310" s="15">
        <f t="shared" si="35"/>
        <v>1213.27898913131</v>
      </c>
      <c r="F310" s="15">
        <f t="shared" si="36"/>
        <v>40000</v>
      </c>
      <c r="G310" s="16">
        <f t="shared" si="37"/>
        <v>192906.38888111821</v>
      </c>
    </row>
    <row r="311" spans="2:7">
      <c r="B311" s="14">
        <f t="shared" si="38"/>
        <v>298</v>
      </c>
      <c r="C311" s="15">
        <f t="shared" si="39"/>
        <v>1458.1939399941168</v>
      </c>
      <c r="D311" s="15">
        <f t="shared" si="34"/>
        <v>244.91495086280679</v>
      </c>
      <c r="E311" s="15">
        <f t="shared" si="35"/>
        <v>1213.27898913131</v>
      </c>
      <c r="F311" s="15">
        <f t="shared" si="36"/>
        <v>40000</v>
      </c>
      <c r="G311" s="16">
        <f t="shared" si="37"/>
        <v>194119.66787024951</v>
      </c>
    </row>
    <row r="312" spans="2:7">
      <c r="B312" s="14">
        <f t="shared" si="38"/>
        <v>299</v>
      </c>
      <c r="C312" s="15">
        <f t="shared" si="39"/>
        <v>1458.1939399941168</v>
      </c>
      <c r="D312" s="15">
        <f t="shared" si="34"/>
        <v>244.91495086280679</v>
      </c>
      <c r="E312" s="15">
        <f t="shared" si="35"/>
        <v>1213.27898913131</v>
      </c>
      <c r="F312" s="15">
        <f t="shared" si="36"/>
        <v>40000</v>
      </c>
      <c r="G312" s="16">
        <f t="shared" si="37"/>
        <v>195332.94685938081</v>
      </c>
    </row>
    <row r="313" spans="2:7">
      <c r="B313" s="14">
        <f t="shared" si="38"/>
        <v>300</v>
      </c>
      <c r="C313" s="15">
        <f t="shared" si="39"/>
        <v>1458.1939399941168</v>
      </c>
      <c r="D313" s="15">
        <f t="shared" si="34"/>
        <v>244.91495086280679</v>
      </c>
      <c r="E313" s="15">
        <f t="shared" si="35"/>
        <v>1213.27898913131</v>
      </c>
      <c r="F313" s="15">
        <f t="shared" si="36"/>
        <v>40000</v>
      </c>
      <c r="G313" s="16">
        <f t="shared" si="37"/>
        <v>196546.22584851211</v>
      </c>
    </row>
    <row r="314" spans="2:7">
      <c r="B314" s="14">
        <f t="shared" si="38"/>
        <v>0</v>
      </c>
      <c r="C314" s="15">
        <f t="shared" si="39"/>
        <v>0</v>
      </c>
      <c r="D314" s="15">
        <f t="shared" si="34"/>
        <v>244.91495086280679</v>
      </c>
      <c r="E314" s="15">
        <f t="shared" si="35"/>
        <v>-244.91495086280679</v>
      </c>
      <c r="F314" s="15">
        <f t="shared" si="36"/>
        <v>40244.914950862803</v>
      </c>
      <c r="G314" s="16">
        <f t="shared" si="37"/>
        <v>196301.31089764929</v>
      </c>
    </row>
    <row r="315" spans="2:7">
      <c r="B315" s="14">
        <f t="shared" si="38"/>
        <v>0</v>
      </c>
      <c r="C315" s="15">
        <f t="shared" si="39"/>
        <v>0</v>
      </c>
      <c r="D315" s="15">
        <f t="shared" si="34"/>
        <v>246.41453419171003</v>
      </c>
      <c r="E315" s="15">
        <f t="shared" si="35"/>
        <v>-246.41453419171003</v>
      </c>
      <c r="F315" s="15">
        <f t="shared" si="36"/>
        <v>40491.329485054513</v>
      </c>
      <c r="G315" s="16">
        <f t="shared" si="37"/>
        <v>196054.89636345758</v>
      </c>
    </row>
    <row r="316" spans="2:7">
      <c r="B316" s="14">
        <f t="shared" si="38"/>
        <v>0</v>
      </c>
      <c r="C316" s="15">
        <f t="shared" si="39"/>
        <v>0</v>
      </c>
      <c r="D316" s="15">
        <f t="shared" si="34"/>
        <v>247.92329928004614</v>
      </c>
      <c r="E316" s="15">
        <f t="shared" si="35"/>
        <v>-247.92329928004614</v>
      </c>
      <c r="F316" s="15">
        <f t="shared" si="36"/>
        <v>40739.25278433456</v>
      </c>
      <c r="G316" s="16">
        <f t="shared" si="37"/>
        <v>195806.97306417752</v>
      </c>
    </row>
    <row r="317" spans="2:7">
      <c r="B317" s="14">
        <f t="shared" si="38"/>
        <v>0</v>
      </c>
      <c r="C317" s="15">
        <f t="shared" si="39"/>
        <v>0</v>
      </c>
      <c r="D317" s="15">
        <f t="shared" si="34"/>
        <v>249.44130234656907</v>
      </c>
      <c r="E317" s="15">
        <f t="shared" si="35"/>
        <v>-249.44130234656907</v>
      </c>
      <c r="F317" s="15">
        <f t="shared" si="36"/>
        <v>40988.694086681127</v>
      </c>
      <c r="G317" s="16">
        <f t="shared" si="37"/>
        <v>195557.53176183096</v>
      </c>
    </row>
    <row r="318" spans="2:7">
      <c r="B318" s="14">
        <f t="shared" si="38"/>
        <v>0</v>
      </c>
      <c r="C318" s="15">
        <f t="shared" si="39"/>
        <v>0</v>
      </c>
      <c r="D318" s="15">
        <f t="shared" ref="D318:D381" si="40">+IF($D$8="D",$C$7*F317,0)</f>
        <v>250.96859995425319</v>
      </c>
      <c r="E318" s="15">
        <f t="shared" ref="E318:E381" si="41">+C318-D318</f>
        <v>-250.96859995425319</v>
      </c>
      <c r="F318" s="15">
        <f t="shared" ref="F318:F381" si="42">+MAX($F$13*$C$9,F317-E318)</f>
        <v>41239.662686635384</v>
      </c>
      <c r="G318" s="16">
        <f t="shared" ref="G318:G381" si="43">+G317+E318</f>
        <v>195306.56316187672</v>
      </c>
    </row>
    <row r="319" spans="2:7">
      <c r="B319" s="14">
        <f t="shared" si="38"/>
        <v>0</v>
      </c>
      <c r="C319" s="15">
        <f t="shared" si="39"/>
        <v>0</v>
      </c>
      <c r="D319" s="15">
        <f t="shared" si="40"/>
        <v>252.50524901240078</v>
      </c>
      <c r="E319" s="15">
        <f t="shared" si="41"/>
        <v>-252.50524901240078</v>
      </c>
      <c r="F319" s="15">
        <f t="shared" si="42"/>
        <v>41492.167935647783</v>
      </c>
      <c r="G319" s="16">
        <f t="shared" si="43"/>
        <v>195054.05791286431</v>
      </c>
    </row>
    <row r="320" spans="2:7">
      <c r="B320" s="14">
        <f t="shared" si="38"/>
        <v>0</v>
      </c>
      <c r="C320" s="15">
        <f t="shared" si="39"/>
        <v>0</v>
      </c>
      <c r="D320" s="15">
        <f t="shared" si="40"/>
        <v>254.05130677876261</v>
      </c>
      <c r="E320" s="15">
        <f t="shared" si="41"/>
        <v>-254.05130677876261</v>
      </c>
      <c r="F320" s="15">
        <f t="shared" si="42"/>
        <v>41746.219242426545</v>
      </c>
      <c r="G320" s="16">
        <f t="shared" si="43"/>
        <v>194800.00660608555</v>
      </c>
    </row>
    <row r="321" spans="2:7">
      <c r="B321" s="14">
        <f t="shared" si="38"/>
        <v>0</v>
      </c>
      <c r="C321" s="15">
        <f t="shared" si="39"/>
        <v>0</v>
      </c>
      <c r="D321" s="15">
        <f t="shared" si="40"/>
        <v>255.60683086167143</v>
      </c>
      <c r="E321" s="15">
        <f t="shared" si="41"/>
        <v>-255.60683086167143</v>
      </c>
      <c r="F321" s="15">
        <f t="shared" si="42"/>
        <v>42001.826073288219</v>
      </c>
      <c r="G321" s="16">
        <f t="shared" si="43"/>
        <v>194544.39977522386</v>
      </c>
    </row>
    <row r="322" spans="2:7">
      <c r="B322" s="14">
        <f t="shared" si="38"/>
        <v>0</v>
      </c>
      <c r="C322" s="15">
        <f t="shared" si="39"/>
        <v>0</v>
      </c>
      <c r="D322" s="15">
        <f t="shared" si="40"/>
        <v>257.17187922218852</v>
      </c>
      <c r="E322" s="15">
        <f t="shared" si="41"/>
        <v>-257.17187922218852</v>
      </c>
      <c r="F322" s="15">
        <f t="shared" si="42"/>
        <v>42258.997952510406</v>
      </c>
      <c r="G322" s="16">
        <f t="shared" si="43"/>
        <v>194287.22789600168</v>
      </c>
    </row>
    <row r="323" spans="2:7">
      <c r="B323" s="14">
        <f t="shared" si="38"/>
        <v>0</v>
      </c>
      <c r="C323" s="15">
        <f t="shared" si="39"/>
        <v>0</v>
      </c>
      <c r="D323" s="15">
        <f t="shared" si="40"/>
        <v>258.74651017626348</v>
      </c>
      <c r="E323" s="15">
        <f t="shared" si="41"/>
        <v>-258.74651017626348</v>
      </c>
      <c r="F323" s="15">
        <f t="shared" si="42"/>
        <v>42517.744462686671</v>
      </c>
      <c r="G323" s="16">
        <f t="shared" si="43"/>
        <v>194028.48138582543</v>
      </c>
    </row>
    <row r="324" spans="2:7">
      <c r="B324" s="14">
        <f t="shared" si="38"/>
        <v>0</v>
      </c>
      <c r="C324" s="15">
        <f t="shared" si="39"/>
        <v>0</v>
      </c>
      <c r="D324" s="15">
        <f t="shared" si="40"/>
        <v>260.33078239690701</v>
      </c>
      <c r="E324" s="15">
        <f t="shared" si="41"/>
        <v>-260.33078239690701</v>
      </c>
      <c r="F324" s="15">
        <f t="shared" si="42"/>
        <v>42778.075245083579</v>
      </c>
      <c r="G324" s="16">
        <f t="shared" si="43"/>
        <v>193768.15060342854</v>
      </c>
    </row>
    <row r="325" spans="2:7">
      <c r="B325" s="14">
        <f t="shared" si="38"/>
        <v>0</v>
      </c>
      <c r="C325" s="15">
        <f t="shared" si="39"/>
        <v>0</v>
      </c>
      <c r="D325" s="15">
        <f t="shared" si="40"/>
        <v>261.92475491637742</v>
      </c>
      <c r="E325" s="15">
        <f t="shared" si="41"/>
        <v>-261.92475491637742</v>
      </c>
      <c r="F325" s="15">
        <f t="shared" si="42"/>
        <v>43039.999999999956</v>
      </c>
      <c r="G325" s="16">
        <f t="shared" si="43"/>
        <v>193506.22584851217</v>
      </c>
    </row>
    <row r="326" spans="2:7">
      <c r="B326" s="14">
        <f t="shared" si="38"/>
        <v>0</v>
      </c>
      <c r="C326" s="15">
        <f t="shared" si="39"/>
        <v>0</v>
      </c>
      <c r="D326" s="15">
        <f t="shared" si="40"/>
        <v>263.52848712837982</v>
      </c>
      <c r="E326" s="15">
        <f t="shared" si="41"/>
        <v>-263.52848712837982</v>
      </c>
      <c r="F326" s="15">
        <f t="shared" si="42"/>
        <v>43303.528487128337</v>
      </c>
      <c r="G326" s="16">
        <f t="shared" si="43"/>
        <v>193242.69736138379</v>
      </c>
    </row>
    <row r="327" spans="2:7">
      <c r="B327" s="14">
        <f t="shared" si="38"/>
        <v>0</v>
      </c>
      <c r="C327" s="15">
        <f t="shared" si="39"/>
        <v>0</v>
      </c>
      <c r="D327" s="15">
        <f t="shared" si="40"/>
        <v>265.14203879027974</v>
      </c>
      <c r="E327" s="15">
        <f t="shared" si="41"/>
        <v>-265.14203879027974</v>
      </c>
      <c r="F327" s="15">
        <f t="shared" si="42"/>
        <v>43568.670525918613</v>
      </c>
      <c r="G327" s="16">
        <f t="shared" si="43"/>
        <v>192977.55532259351</v>
      </c>
    </row>
    <row r="328" spans="2:7">
      <c r="B328" s="14">
        <f t="shared" si="38"/>
        <v>0</v>
      </c>
      <c r="C328" s="15">
        <f t="shared" si="39"/>
        <v>0</v>
      </c>
      <c r="D328" s="15">
        <f t="shared" si="40"/>
        <v>266.76547002532936</v>
      </c>
      <c r="E328" s="15">
        <f t="shared" si="41"/>
        <v>-266.76547002532936</v>
      </c>
      <c r="F328" s="15">
        <f t="shared" si="42"/>
        <v>43835.435995943939</v>
      </c>
      <c r="G328" s="16">
        <f t="shared" si="43"/>
        <v>192710.78985256818</v>
      </c>
    </row>
    <row r="329" spans="2:7">
      <c r="B329" s="14">
        <f t="shared" si="38"/>
        <v>0</v>
      </c>
      <c r="C329" s="15">
        <f t="shared" si="39"/>
        <v>0</v>
      </c>
      <c r="D329" s="15">
        <f t="shared" si="40"/>
        <v>268.39884132490806</v>
      </c>
      <c r="E329" s="15">
        <f t="shared" si="41"/>
        <v>-268.39884132490806</v>
      </c>
      <c r="F329" s="15">
        <f t="shared" si="42"/>
        <v>44103.834837268849</v>
      </c>
      <c r="G329" s="16">
        <f t="shared" si="43"/>
        <v>192442.39101124328</v>
      </c>
    </row>
    <row r="330" spans="2:7">
      <c r="B330" s="14">
        <f t="shared" si="38"/>
        <v>0</v>
      </c>
      <c r="C330" s="15">
        <f t="shared" si="39"/>
        <v>0</v>
      </c>
      <c r="D330" s="15">
        <f t="shared" si="40"/>
        <v>270.04221355077618</v>
      </c>
      <c r="E330" s="15">
        <f t="shared" si="41"/>
        <v>-270.04221355077618</v>
      </c>
      <c r="F330" s="15">
        <f t="shared" si="42"/>
        <v>44373.877050819625</v>
      </c>
      <c r="G330" s="16">
        <f t="shared" si="43"/>
        <v>192172.34879769251</v>
      </c>
    </row>
    <row r="331" spans="2:7">
      <c r="B331" s="14">
        <f t="shared" si="38"/>
        <v>0</v>
      </c>
      <c r="C331" s="15">
        <f t="shared" si="39"/>
        <v>0</v>
      </c>
      <c r="D331" s="15">
        <f t="shared" si="40"/>
        <v>271.69564793734298</v>
      </c>
      <c r="E331" s="15">
        <f t="shared" si="41"/>
        <v>-271.69564793734298</v>
      </c>
      <c r="F331" s="15">
        <f t="shared" si="42"/>
        <v>44645.572698756965</v>
      </c>
      <c r="G331" s="16">
        <f t="shared" si="43"/>
        <v>191900.65314975518</v>
      </c>
    </row>
    <row r="332" spans="2:7">
      <c r="B332" s="14">
        <f t="shared" si="38"/>
        <v>0</v>
      </c>
      <c r="C332" s="15">
        <f t="shared" si="39"/>
        <v>0</v>
      </c>
      <c r="D332" s="15">
        <f t="shared" si="40"/>
        <v>273.35920609394827</v>
      </c>
      <c r="E332" s="15">
        <f t="shared" si="41"/>
        <v>-273.35920609394827</v>
      </c>
      <c r="F332" s="15">
        <f t="shared" si="42"/>
        <v>44918.931904850913</v>
      </c>
      <c r="G332" s="16">
        <f t="shared" si="43"/>
        <v>191627.29394366124</v>
      </c>
    </row>
    <row r="333" spans="2:7">
      <c r="B333" s="14">
        <f t="shared" si="38"/>
        <v>0</v>
      </c>
      <c r="C333" s="15">
        <f t="shared" si="39"/>
        <v>0</v>
      </c>
      <c r="D333" s="15">
        <f t="shared" si="40"/>
        <v>275.03295000715815</v>
      </c>
      <c r="E333" s="15">
        <f t="shared" si="41"/>
        <v>-275.03295000715815</v>
      </c>
      <c r="F333" s="15">
        <f t="shared" si="42"/>
        <v>45193.964854858074</v>
      </c>
      <c r="G333" s="16">
        <f t="shared" si="43"/>
        <v>191352.26099365408</v>
      </c>
    </row>
    <row r="334" spans="2:7">
      <c r="B334" s="14">
        <f t="shared" si="38"/>
        <v>0</v>
      </c>
      <c r="C334" s="15">
        <f t="shared" si="39"/>
        <v>0</v>
      </c>
      <c r="D334" s="15">
        <f t="shared" si="40"/>
        <v>276.71694204307454</v>
      </c>
      <c r="E334" s="15">
        <f t="shared" si="41"/>
        <v>-276.71694204307454</v>
      </c>
      <c r="F334" s="15">
        <f t="shared" si="42"/>
        <v>45470.681796901146</v>
      </c>
      <c r="G334" s="16">
        <f t="shared" si="43"/>
        <v>191075.54405161101</v>
      </c>
    </row>
    <row r="335" spans="2:7">
      <c r="B335" s="14">
        <f t="shared" si="38"/>
        <v>0</v>
      </c>
      <c r="C335" s="15">
        <f t="shared" si="39"/>
        <v>0</v>
      </c>
      <c r="D335" s="15">
        <f t="shared" si="40"/>
        <v>278.41124494965919</v>
      </c>
      <c r="E335" s="15">
        <f t="shared" si="41"/>
        <v>-278.41124494965919</v>
      </c>
      <c r="F335" s="15">
        <f t="shared" si="42"/>
        <v>45749.093041850807</v>
      </c>
      <c r="G335" s="16">
        <f t="shared" si="43"/>
        <v>190797.13280666136</v>
      </c>
    </row>
    <row r="336" spans="2:7">
      <c r="B336" s="14">
        <f t="shared" si="38"/>
        <v>0</v>
      </c>
      <c r="C336" s="15">
        <f t="shared" si="39"/>
        <v>0</v>
      </c>
      <c r="D336" s="15">
        <f t="shared" si="40"/>
        <v>280.11592185907165</v>
      </c>
      <c r="E336" s="15">
        <f t="shared" si="41"/>
        <v>-280.11592185907165</v>
      </c>
      <c r="F336" s="15">
        <f t="shared" si="42"/>
        <v>46029.208963709876</v>
      </c>
      <c r="G336" s="16">
        <f t="shared" si="43"/>
        <v>190517.01688480229</v>
      </c>
    </row>
    <row r="337" spans="2:7">
      <c r="B337" s="14">
        <f t="shared" si="38"/>
        <v>0</v>
      </c>
      <c r="C337" s="15">
        <f t="shared" si="39"/>
        <v>0</v>
      </c>
      <c r="D337" s="15">
        <f t="shared" si="40"/>
        <v>281.83103629002176</v>
      </c>
      <c r="E337" s="15">
        <f t="shared" si="41"/>
        <v>-281.83103629002176</v>
      </c>
      <c r="F337" s="15">
        <f t="shared" si="42"/>
        <v>46311.039999999899</v>
      </c>
      <c r="G337" s="16">
        <f t="shared" si="43"/>
        <v>190235.18584851228</v>
      </c>
    </row>
    <row r="338" spans="2:7">
      <c r="B338" s="14">
        <f t="shared" si="38"/>
        <v>0</v>
      </c>
      <c r="C338" s="15">
        <f t="shared" si="39"/>
        <v>0</v>
      </c>
      <c r="D338" s="15">
        <f t="shared" si="40"/>
        <v>283.55665215013636</v>
      </c>
      <c r="E338" s="15">
        <f t="shared" si="41"/>
        <v>-283.55665215013636</v>
      </c>
      <c r="F338" s="15">
        <f t="shared" si="42"/>
        <v>46594.596652150038</v>
      </c>
      <c r="G338" s="16">
        <f t="shared" si="43"/>
        <v>189951.62919636213</v>
      </c>
    </row>
    <row r="339" spans="2:7">
      <c r="B339" s="14">
        <f t="shared" si="38"/>
        <v>0</v>
      </c>
      <c r="C339" s="15">
        <f t="shared" si="39"/>
        <v>0</v>
      </c>
      <c r="D339" s="15">
        <f t="shared" si="40"/>
        <v>285.29283373834073</v>
      </c>
      <c r="E339" s="15">
        <f t="shared" si="41"/>
        <v>-285.29283373834073</v>
      </c>
      <c r="F339" s="15">
        <f t="shared" si="42"/>
        <v>46879.88948588838</v>
      </c>
      <c r="G339" s="16">
        <f t="shared" si="43"/>
        <v>189666.33636262378</v>
      </c>
    </row>
    <row r="340" spans="2:7">
      <c r="B340" s="14">
        <f t="shared" si="38"/>
        <v>0</v>
      </c>
      <c r="C340" s="15">
        <f t="shared" si="39"/>
        <v>0</v>
      </c>
      <c r="D340" s="15">
        <f t="shared" si="40"/>
        <v>287.03964574725416</v>
      </c>
      <c r="E340" s="15">
        <f t="shared" si="41"/>
        <v>-287.03964574725416</v>
      </c>
      <c r="F340" s="15">
        <f t="shared" si="42"/>
        <v>47166.929131635632</v>
      </c>
      <c r="G340" s="16">
        <f t="shared" si="43"/>
        <v>189379.29671687653</v>
      </c>
    </row>
    <row r="341" spans="2:7">
      <c r="B341" s="14">
        <f t="shared" si="38"/>
        <v>0</v>
      </c>
      <c r="C341" s="15">
        <f t="shared" si="39"/>
        <v>0</v>
      </c>
      <c r="D341" s="15">
        <f t="shared" si="40"/>
        <v>288.7971532656008</v>
      </c>
      <c r="E341" s="15">
        <f t="shared" si="41"/>
        <v>-288.7971532656008</v>
      </c>
      <c r="F341" s="15">
        <f t="shared" si="42"/>
        <v>47455.726284901233</v>
      </c>
      <c r="G341" s="16">
        <f t="shared" si="43"/>
        <v>189090.49956361094</v>
      </c>
    </row>
    <row r="342" spans="2:7">
      <c r="B342" s="14">
        <f t="shared" si="38"/>
        <v>0</v>
      </c>
      <c r="C342" s="15">
        <f t="shared" si="39"/>
        <v>0</v>
      </c>
      <c r="D342" s="15">
        <f t="shared" si="40"/>
        <v>290.56542178063484</v>
      </c>
      <c r="E342" s="15">
        <f t="shared" si="41"/>
        <v>-290.56542178063484</v>
      </c>
      <c r="F342" s="15">
        <f t="shared" si="42"/>
        <v>47746.29170668187</v>
      </c>
      <c r="G342" s="16">
        <f t="shared" si="43"/>
        <v>188799.93414183031</v>
      </c>
    </row>
    <row r="343" spans="2:7">
      <c r="B343" s="14">
        <f t="shared" si="38"/>
        <v>0</v>
      </c>
      <c r="C343" s="15">
        <f t="shared" si="39"/>
        <v>0</v>
      </c>
      <c r="D343" s="15">
        <f t="shared" si="40"/>
        <v>292.34451718058074</v>
      </c>
      <c r="E343" s="15">
        <f t="shared" si="41"/>
        <v>-292.34451718058074</v>
      </c>
      <c r="F343" s="15">
        <f t="shared" si="42"/>
        <v>48038.63622386245</v>
      </c>
      <c r="G343" s="16">
        <f t="shared" si="43"/>
        <v>188507.58962464973</v>
      </c>
    </row>
    <row r="344" spans="2:7">
      <c r="B344" s="14">
        <f t="shared" ref="B344:B407" si="44">+IF(B343=0,0,IF(B343+1&lt;=$C$4,B343+1,0))</f>
        <v>0</v>
      </c>
      <c r="C344" s="15">
        <f t="shared" si="39"/>
        <v>0</v>
      </c>
      <c r="D344" s="15">
        <f t="shared" si="40"/>
        <v>294.13450575708805</v>
      </c>
      <c r="E344" s="15">
        <f t="shared" si="41"/>
        <v>-294.13450575708805</v>
      </c>
      <c r="F344" s="15">
        <f t="shared" si="42"/>
        <v>48332.770729619537</v>
      </c>
      <c r="G344" s="16">
        <f t="shared" si="43"/>
        <v>188213.45511889263</v>
      </c>
    </row>
    <row r="345" spans="2:7">
      <c r="B345" s="14">
        <f t="shared" si="44"/>
        <v>0</v>
      </c>
      <c r="C345" s="15">
        <f t="shared" si="39"/>
        <v>0</v>
      </c>
      <c r="D345" s="15">
        <f t="shared" si="40"/>
        <v>295.93545420770187</v>
      </c>
      <c r="E345" s="15">
        <f t="shared" si="41"/>
        <v>-295.93545420770187</v>
      </c>
      <c r="F345" s="15">
        <f t="shared" si="42"/>
        <v>48628.706183827242</v>
      </c>
      <c r="G345" s="16">
        <f t="shared" si="43"/>
        <v>187917.51966468492</v>
      </c>
    </row>
    <row r="346" spans="2:7">
      <c r="B346" s="14">
        <f t="shared" si="44"/>
        <v>0</v>
      </c>
      <c r="C346" s="15">
        <f t="shared" si="39"/>
        <v>0</v>
      </c>
      <c r="D346" s="15">
        <f t="shared" si="40"/>
        <v>297.74742963834797</v>
      </c>
      <c r="E346" s="15">
        <f t="shared" si="41"/>
        <v>-297.74742963834797</v>
      </c>
      <c r="F346" s="15">
        <f t="shared" si="42"/>
        <v>48926.453613465594</v>
      </c>
      <c r="G346" s="16">
        <f t="shared" si="43"/>
        <v>187619.77223504658</v>
      </c>
    </row>
    <row r="347" spans="2:7">
      <c r="B347" s="14">
        <f t="shared" si="44"/>
        <v>0</v>
      </c>
      <c r="C347" s="15">
        <f t="shared" si="39"/>
        <v>0</v>
      </c>
      <c r="D347" s="15">
        <f t="shared" si="40"/>
        <v>299.57049956583302</v>
      </c>
      <c r="E347" s="15">
        <f t="shared" si="41"/>
        <v>-299.57049956583302</v>
      </c>
      <c r="F347" s="15">
        <f t="shared" si="42"/>
        <v>49226.024113031424</v>
      </c>
      <c r="G347" s="16">
        <f t="shared" si="43"/>
        <v>187320.20173548075</v>
      </c>
    </row>
    <row r="348" spans="2:7">
      <c r="B348" s="14">
        <f t="shared" si="44"/>
        <v>0</v>
      </c>
      <c r="C348" s="15">
        <f t="shared" si="39"/>
        <v>0</v>
      </c>
      <c r="D348" s="15">
        <f t="shared" si="40"/>
        <v>301.40473192036086</v>
      </c>
      <c r="E348" s="15">
        <f t="shared" si="41"/>
        <v>-301.40473192036086</v>
      </c>
      <c r="F348" s="15">
        <f t="shared" si="42"/>
        <v>49527.428844951784</v>
      </c>
      <c r="G348" s="16">
        <f t="shared" si="43"/>
        <v>187018.79700356038</v>
      </c>
    </row>
    <row r="349" spans="2:7">
      <c r="B349" s="14">
        <f t="shared" si="44"/>
        <v>0</v>
      </c>
      <c r="C349" s="15">
        <f t="shared" si="39"/>
        <v>0</v>
      </c>
      <c r="D349" s="15">
        <f t="shared" si="40"/>
        <v>303.25019504806318</v>
      </c>
      <c r="E349" s="15">
        <f t="shared" si="41"/>
        <v>-303.25019504806318</v>
      </c>
      <c r="F349" s="15">
        <f t="shared" si="42"/>
        <v>49830.67903999985</v>
      </c>
      <c r="G349" s="16">
        <f t="shared" si="43"/>
        <v>186715.54680851233</v>
      </c>
    </row>
    <row r="350" spans="2:7">
      <c r="B350" s="14">
        <f t="shared" si="44"/>
        <v>0</v>
      </c>
      <c r="C350" s="15">
        <f t="shared" si="39"/>
        <v>0</v>
      </c>
      <c r="D350" s="15">
        <f t="shared" si="40"/>
        <v>305.10695771354648</v>
      </c>
      <c r="E350" s="15">
        <f t="shared" si="41"/>
        <v>-305.10695771354648</v>
      </c>
      <c r="F350" s="15">
        <f t="shared" si="42"/>
        <v>50135.785997713399</v>
      </c>
      <c r="G350" s="16">
        <f t="shared" si="43"/>
        <v>186410.43985079878</v>
      </c>
    </row>
    <row r="351" spans="2:7">
      <c r="B351" s="14">
        <f t="shared" si="44"/>
        <v>0</v>
      </c>
      <c r="C351" s="15">
        <f t="shared" si="39"/>
        <v>0</v>
      </c>
      <c r="D351" s="15">
        <f t="shared" si="40"/>
        <v>306.97508910245438</v>
      </c>
      <c r="E351" s="15">
        <f t="shared" si="41"/>
        <v>-306.97508910245438</v>
      </c>
      <c r="F351" s="15">
        <f t="shared" si="42"/>
        <v>50442.761086815852</v>
      </c>
      <c r="G351" s="16">
        <f t="shared" si="43"/>
        <v>186103.46476169632</v>
      </c>
    </row>
    <row r="352" spans="2:7">
      <c r="B352" s="14">
        <f t="shared" si="44"/>
        <v>0</v>
      </c>
      <c r="C352" s="15">
        <f t="shared" si="39"/>
        <v>0</v>
      </c>
      <c r="D352" s="15">
        <f t="shared" si="40"/>
        <v>308.85465882404515</v>
      </c>
      <c r="E352" s="15">
        <f t="shared" si="41"/>
        <v>-308.85465882404515</v>
      </c>
      <c r="F352" s="15">
        <f t="shared" si="42"/>
        <v>50751.615745639894</v>
      </c>
      <c r="G352" s="16">
        <f t="shared" si="43"/>
        <v>185794.61010287228</v>
      </c>
    </row>
    <row r="353" spans="2:7">
      <c r="B353" s="14">
        <f t="shared" si="44"/>
        <v>0</v>
      </c>
      <c r="C353" s="15">
        <f t="shared" si="39"/>
        <v>0</v>
      </c>
      <c r="D353" s="15">
        <f t="shared" si="40"/>
        <v>310.74573691378617</v>
      </c>
      <c r="E353" s="15">
        <f t="shared" si="41"/>
        <v>-310.74573691378617</v>
      </c>
      <c r="F353" s="15">
        <f t="shared" si="42"/>
        <v>51062.361482553679</v>
      </c>
      <c r="G353" s="16">
        <f t="shared" si="43"/>
        <v>185483.86436595849</v>
      </c>
    </row>
    <row r="354" spans="2:7">
      <c r="B354" s="14">
        <f t="shared" si="44"/>
        <v>0</v>
      </c>
      <c r="C354" s="15">
        <f t="shared" si="39"/>
        <v>0</v>
      </c>
      <c r="D354" s="15">
        <f t="shared" si="40"/>
        <v>312.64839383596279</v>
      </c>
      <c r="E354" s="15">
        <f t="shared" si="41"/>
        <v>-312.64839383596279</v>
      </c>
      <c r="F354" s="15">
        <f t="shared" si="42"/>
        <v>51375.009876389639</v>
      </c>
      <c r="G354" s="16">
        <f t="shared" si="43"/>
        <v>185171.21597212253</v>
      </c>
    </row>
    <row r="355" spans="2:7">
      <c r="B355" s="14">
        <f t="shared" si="44"/>
        <v>0</v>
      </c>
      <c r="C355" s="15">
        <f t="shared" si="39"/>
        <v>0</v>
      </c>
      <c r="D355" s="15">
        <f t="shared" si="40"/>
        <v>314.56270048630455</v>
      </c>
      <c r="E355" s="15">
        <f t="shared" si="41"/>
        <v>-314.56270048630455</v>
      </c>
      <c r="F355" s="15">
        <f t="shared" si="42"/>
        <v>51689.572576875944</v>
      </c>
      <c r="G355" s="16">
        <f t="shared" si="43"/>
        <v>184856.65327163623</v>
      </c>
    </row>
    <row r="356" spans="2:7">
      <c r="B356" s="14">
        <f t="shared" si="44"/>
        <v>0</v>
      </c>
      <c r="C356" s="15">
        <f t="shared" si="39"/>
        <v>0</v>
      </c>
      <c r="D356" s="15">
        <f t="shared" si="40"/>
        <v>316.48872819462645</v>
      </c>
      <c r="E356" s="15">
        <f t="shared" si="41"/>
        <v>-316.48872819462645</v>
      </c>
      <c r="F356" s="15">
        <f t="shared" si="42"/>
        <v>52006.061305070572</v>
      </c>
      <c r="G356" s="16">
        <f t="shared" si="43"/>
        <v>184540.16454344161</v>
      </c>
    </row>
    <row r="357" spans="2:7">
      <c r="B357" s="14">
        <f t="shared" si="44"/>
        <v>0</v>
      </c>
      <c r="C357" s="15">
        <f t="shared" si="39"/>
        <v>0</v>
      </c>
      <c r="D357" s="15">
        <f t="shared" si="40"/>
        <v>318.42654872748693</v>
      </c>
      <c r="E357" s="15">
        <f t="shared" si="41"/>
        <v>-318.42654872748693</v>
      </c>
      <c r="F357" s="15">
        <f t="shared" si="42"/>
        <v>52324.487853798062</v>
      </c>
      <c r="G357" s="16">
        <f t="shared" si="43"/>
        <v>184221.73799471412</v>
      </c>
    </row>
    <row r="358" spans="2:7">
      <c r="B358" s="14">
        <f t="shared" si="44"/>
        <v>0</v>
      </c>
      <c r="C358" s="15">
        <f t="shared" si="39"/>
        <v>0</v>
      </c>
      <c r="D358" s="15">
        <f t="shared" si="40"/>
        <v>320.3762342908621</v>
      </c>
      <c r="E358" s="15">
        <f t="shared" si="41"/>
        <v>-320.3762342908621</v>
      </c>
      <c r="F358" s="15">
        <f t="shared" si="42"/>
        <v>52644.864088088922</v>
      </c>
      <c r="G358" s="16">
        <f t="shared" si="43"/>
        <v>183901.36176042326</v>
      </c>
    </row>
    <row r="359" spans="2:7">
      <c r="B359" s="14">
        <f t="shared" si="44"/>
        <v>0</v>
      </c>
      <c r="C359" s="15">
        <f t="shared" si="39"/>
        <v>0</v>
      </c>
      <c r="D359" s="15">
        <f t="shared" si="40"/>
        <v>322.33785753283598</v>
      </c>
      <c r="E359" s="15">
        <f t="shared" si="41"/>
        <v>-322.33785753283598</v>
      </c>
      <c r="F359" s="15">
        <f t="shared" si="42"/>
        <v>52967.20194562176</v>
      </c>
      <c r="G359" s="16">
        <f t="shared" si="43"/>
        <v>183579.02390289042</v>
      </c>
    </row>
    <row r="360" spans="2:7">
      <c r="B360" s="14">
        <f t="shared" si="44"/>
        <v>0</v>
      </c>
      <c r="C360" s="15">
        <f t="shared" si="39"/>
        <v>0</v>
      </c>
      <c r="D360" s="15">
        <f t="shared" si="40"/>
        <v>324.31149154630793</v>
      </c>
      <c r="E360" s="15">
        <f t="shared" si="41"/>
        <v>-324.31149154630793</v>
      </c>
      <c r="F360" s="15">
        <f t="shared" si="42"/>
        <v>53291.513437168069</v>
      </c>
      <c r="G360" s="16">
        <f t="shared" si="43"/>
        <v>183254.71241134411</v>
      </c>
    </row>
    <row r="361" spans="2:7">
      <c r="B361" s="14">
        <f t="shared" si="44"/>
        <v>0</v>
      </c>
      <c r="C361" s="15">
        <f t="shared" si="39"/>
        <v>0</v>
      </c>
      <c r="D361" s="15">
        <f t="shared" si="40"/>
        <v>326.29720987171561</v>
      </c>
      <c r="E361" s="15">
        <f t="shared" si="41"/>
        <v>-326.29720987171561</v>
      </c>
      <c r="F361" s="15">
        <f t="shared" si="42"/>
        <v>53617.810647039783</v>
      </c>
      <c r="G361" s="16">
        <f t="shared" si="43"/>
        <v>182928.41520147238</v>
      </c>
    </row>
    <row r="362" spans="2:7">
      <c r="B362" s="14">
        <f t="shared" si="44"/>
        <v>0</v>
      </c>
      <c r="C362" s="15">
        <f t="shared" si="39"/>
        <v>0</v>
      </c>
      <c r="D362" s="15">
        <f t="shared" si="40"/>
        <v>328.29508649977566</v>
      </c>
      <c r="E362" s="15">
        <f t="shared" si="41"/>
        <v>-328.29508649977566</v>
      </c>
      <c r="F362" s="15">
        <f t="shared" si="42"/>
        <v>53946.10573353956</v>
      </c>
      <c r="G362" s="16">
        <f t="shared" si="43"/>
        <v>182600.12011497261</v>
      </c>
    </row>
    <row r="363" spans="2:7">
      <c r="B363" s="14">
        <f t="shared" si="44"/>
        <v>0</v>
      </c>
      <c r="C363" s="15">
        <f t="shared" si="39"/>
        <v>0</v>
      </c>
      <c r="D363" s="15">
        <f t="shared" si="40"/>
        <v>330.3051958742405</v>
      </c>
      <c r="E363" s="15">
        <f t="shared" si="41"/>
        <v>-330.3051958742405</v>
      </c>
      <c r="F363" s="15">
        <f t="shared" si="42"/>
        <v>54276.410929413803</v>
      </c>
      <c r="G363" s="16">
        <f t="shared" si="43"/>
        <v>182269.81491909837</v>
      </c>
    </row>
    <row r="364" spans="2:7">
      <c r="B364" s="14">
        <f t="shared" si="44"/>
        <v>0</v>
      </c>
      <c r="C364" s="15">
        <f t="shared" si="39"/>
        <v>0</v>
      </c>
      <c r="D364" s="15">
        <f t="shared" si="40"/>
        <v>332.32761289467226</v>
      </c>
      <c r="E364" s="15">
        <f t="shared" si="41"/>
        <v>-332.32761289467226</v>
      </c>
      <c r="F364" s="15">
        <f t="shared" si="42"/>
        <v>54608.738542308478</v>
      </c>
      <c r="G364" s="16">
        <f t="shared" si="43"/>
        <v>181937.48730620369</v>
      </c>
    </row>
    <row r="365" spans="2:7">
      <c r="B365" s="14">
        <f t="shared" si="44"/>
        <v>0</v>
      </c>
      <c r="C365" s="15">
        <f t="shared" si="39"/>
        <v>0</v>
      </c>
      <c r="D365" s="15">
        <f t="shared" si="40"/>
        <v>334.36241291923358</v>
      </c>
      <c r="E365" s="15">
        <f t="shared" si="41"/>
        <v>-334.36241291923358</v>
      </c>
      <c r="F365" s="15">
        <f t="shared" si="42"/>
        <v>54943.10095522771</v>
      </c>
      <c r="G365" s="16">
        <f t="shared" si="43"/>
        <v>181603.12489328446</v>
      </c>
    </row>
    <row r="366" spans="2:7">
      <c r="B366" s="14">
        <f t="shared" si="44"/>
        <v>0</v>
      </c>
      <c r="C366" s="15">
        <f t="shared" si="39"/>
        <v>0</v>
      </c>
      <c r="D366" s="15">
        <f t="shared" si="40"/>
        <v>336.40967176749569</v>
      </c>
      <c r="E366" s="15">
        <f t="shared" si="41"/>
        <v>-336.40967176749569</v>
      </c>
      <c r="F366" s="15">
        <f t="shared" si="42"/>
        <v>55279.510626995208</v>
      </c>
      <c r="G366" s="16">
        <f t="shared" si="43"/>
        <v>181266.71522151696</v>
      </c>
    </row>
    <row r="367" spans="2:7">
      <c r="B367" s="14">
        <f t="shared" si="44"/>
        <v>0</v>
      </c>
      <c r="C367" s="15">
        <f t="shared" si="39"/>
        <v>0</v>
      </c>
      <c r="D367" s="15">
        <f t="shared" si="40"/>
        <v>338.46946572326345</v>
      </c>
      <c r="E367" s="15">
        <f t="shared" si="41"/>
        <v>-338.46946572326345</v>
      </c>
      <c r="F367" s="15">
        <f t="shared" si="42"/>
        <v>55617.98009271847</v>
      </c>
      <c r="G367" s="16">
        <f t="shared" si="43"/>
        <v>180928.2457557937</v>
      </c>
    </row>
    <row r="368" spans="2:7">
      <c r="B368" s="14">
        <f t="shared" si="44"/>
        <v>0</v>
      </c>
      <c r="C368" s="15">
        <f t="shared" si="39"/>
        <v>0</v>
      </c>
      <c r="D368" s="15">
        <f t="shared" si="40"/>
        <v>340.54187153741776</v>
      </c>
      <c r="E368" s="15">
        <f t="shared" si="41"/>
        <v>-340.54187153741776</v>
      </c>
      <c r="F368" s="15">
        <f t="shared" si="42"/>
        <v>55958.521964255888</v>
      </c>
      <c r="G368" s="16">
        <f t="shared" si="43"/>
        <v>180587.70388425628</v>
      </c>
    </row>
    <row r="369" spans="2:7">
      <c r="B369" s="14">
        <f t="shared" si="44"/>
        <v>0</v>
      </c>
      <c r="C369" s="15">
        <f t="shared" si="39"/>
        <v>0</v>
      </c>
      <c r="D369" s="15">
        <f t="shared" si="40"/>
        <v>342.62696643077561</v>
      </c>
      <c r="E369" s="15">
        <f t="shared" si="41"/>
        <v>-342.62696643077561</v>
      </c>
      <c r="F369" s="15">
        <f t="shared" si="42"/>
        <v>56301.148930686664</v>
      </c>
      <c r="G369" s="16">
        <f t="shared" si="43"/>
        <v>180245.0769178255</v>
      </c>
    </row>
    <row r="370" spans="2:7">
      <c r="B370" s="14">
        <f t="shared" si="44"/>
        <v>0</v>
      </c>
      <c r="C370" s="15">
        <f t="shared" si="39"/>
        <v>0</v>
      </c>
      <c r="D370" s="15">
        <f t="shared" si="40"/>
        <v>344.72482809696731</v>
      </c>
      <c r="E370" s="15">
        <f t="shared" si="41"/>
        <v>-344.72482809696731</v>
      </c>
      <c r="F370" s="15">
        <f t="shared" si="42"/>
        <v>56645.873758783629</v>
      </c>
      <c r="G370" s="16">
        <f t="shared" si="43"/>
        <v>179900.35208972852</v>
      </c>
    </row>
    <row r="371" spans="2:7">
      <c r="B371" s="14">
        <f t="shared" si="44"/>
        <v>0</v>
      </c>
      <c r="C371" s="15">
        <f t="shared" si="39"/>
        <v>0</v>
      </c>
      <c r="D371" s="15">
        <f t="shared" si="40"/>
        <v>346.83553470533121</v>
      </c>
      <c r="E371" s="15">
        <f t="shared" si="41"/>
        <v>-346.83553470533121</v>
      </c>
      <c r="F371" s="15">
        <f t="shared" si="42"/>
        <v>56992.709293488959</v>
      </c>
      <c r="G371" s="16">
        <f t="shared" si="43"/>
        <v>179553.51655502318</v>
      </c>
    </row>
    <row r="372" spans="2:7">
      <c r="B372" s="14">
        <f t="shared" si="44"/>
        <v>0</v>
      </c>
      <c r="C372" s="15">
        <f t="shared" si="39"/>
        <v>0</v>
      </c>
      <c r="D372" s="15">
        <f t="shared" si="40"/>
        <v>348.959164903827</v>
      </c>
      <c r="E372" s="15">
        <f t="shared" si="41"/>
        <v>-348.959164903827</v>
      </c>
      <c r="F372" s="15">
        <f t="shared" si="42"/>
        <v>57341.668458392785</v>
      </c>
      <c r="G372" s="16">
        <f t="shared" si="43"/>
        <v>179204.55739011936</v>
      </c>
    </row>
    <row r="373" spans="2:7">
      <c r="B373" s="14">
        <f t="shared" si="44"/>
        <v>0</v>
      </c>
      <c r="C373" s="15">
        <f t="shared" si="39"/>
        <v>0</v>
      </c>
      <c r="D373" s="15">
        <f t="shared" si="40"/>
        <v>351.09579782196568</v>
      </c>
      <c r="E373" s="15">
        <f t="shared" si="41"/>
        <v>-351.09579782196568</v>
      </c>
      <c r="F373" s="15">
        <f t="shared" si="42"/>
        <v>57692.764256214752</v>
      </c>
      <c r="G373" s="16">
        <f t="shared" si="43"/>
        <v>178853.46159229739</v>
      </c>
    </row>
    <row r="374" spans="2:7">
      <c r="B374" s="14">
        <f t="shared" si="44"/>
        <v>0</v>
      </c>
      <c r="C374" s="15">
        <f t="shared" ref="C374:C437" si="45">+IF($D$8="D",IF(B374=0,0,$C$3*$C$7/(1-(1+$C$7)^-$C$4)),0)</f>
        <v>0</v>
      </c>
      <c r="D374" s="15">
        <f t="shared" si="40"/>
        <v>353.24551307375827</v>
      </c>
      <c r="E374" s="15">
        <f t="shared" si="41"/>
        <v>-353.24551307375827</v>
      </c>
      <c r="F374" s="15">
        <f t="shared" si="42"/>
        <v>58046.00976928851</v>
      </c>
      <c r="G374" s="16">
        <f t="shared" si="43"/>
        <v>178500.21607922364</v>
      </c>
    </row>
    <row r="375" spans="2:7">
      <c r="B375" s="14">
        <f t="shared" si="44"/>
        <v>0</v>
      </c>
      <c r="C375" s="15">
        <f t="shared" si="45"/>
        <v>0</v>
      </c>
      <c r="D375" s="15">
        <f t="shared" si="40"/>
        <v>355.40839076068244</v>
      </c>
      <c r="E375" s="15">
        <f t="shared" si="41"/>
        <v>-355.40839076068244</v>
      </c>
      <c r="F375" s="15">
        <f t="shared" si="42"/>
        <v>58401.418160049194</v>
      </c>
      <c r="G375" s="16">
        <f t="shared" si="43"/>
        <v>178144.80768846296</v>
      </c>
    </row>
    <row r="376" spans="2:7">
      <c r="B376" s="14">
        <f t="shared" si="44"/>
        <v>0</v>
      </c>
      <c r="C376" s="15">
        <f t="shared" si="45"/>
        <v>0</v>
      </c>
      <c r="D376" s="15">
        <f t="shared" si="40"/>
        <v>357.58451147466701</v>
      </c>
      <c r="E376" s="15">
        <f t="shared" si="41"/>
        <v>-357.58451147466701</v>
      </c>
      <c r="F376" s="15">
        <f t="shared" si="42"/>
        <v>58759.002671523864</v>
      </c>
      <c r="G376" s="16">
        <f t="shared" si="43"/>
        <v>177787.22317698828</v>
      </c>
    </row>
    <row r="377" spans="2:7">
      <c r="B377" s="14">
        <f t="shared" si="44"/>
        <v>0</v>
      </c>
      <c r="C377" s="15">
        <f t="shared" si="45"/>
        <v>0</v>
      </c>
      <c r="D377" s="15">
        <f t="shared" si="40"/>
        <v>359.77395630109498</v>
      </c>
      <c r="E377" s="15">
        <f t="shared" si="41"/>
        <v>-359.77395630109498</v>
      </c>
      <c r="F377" s="15">
        <f t="shared" si="42"/>
        <v>59118.776627824962</v>
      </c>
      <c r="G377" s="16">
        <f t="shared" si="43"/>
        <v>177427.44922068718</v>
      </c>
    </row>
    <row r="378" spans="2:7">
      <c r="B378" s="14">
        <f t="shared" si="44"/>
        <v>0</v>
      </c>
      <c r="C378" s="15">
        <f t="shared" si="45"/>
        <v>0</v>
      </c>
      <c r="D378" s="15">
        <f t="shared" si="40"/>
        <v>361.97680682182505</v>
      </c>
      <c r="E378" s="15">
        <f t="shared" si="41"/>
        <v>-361.97680682182505</v>
      </c>
      <c r="F378" s="15">
        <f t="shared" si="42"/>
        <v>59480.753434646787</v>
      </c>
      <c r="G378" s="16">
        <f t="shared" si="43"/>
        <v>177065.47241386535</v>
      </c>
    </row>
    <row r="379" spans="2:7">
      <c r="B379" s="14">
        <f t="shared" si="44"/>
        <v>0</v>
      </c>
      <c r="C379" s="15">
        <f t="shared" si="45"/>
        <v>0</v>
      </c>
      <c r="D379" s="15">
        <f t="shared" si="40"/>
        <v>364.19314511823109</v>
      </c>
      <c r="E379" s="15">
        <f t="shared" si="41"/>
        <v>-364.19314511823109</v>
      </c>
      <c r="F379" s="15">
        <f t="shared" si="42"/>
        <v>59844.946579765019</v>
      </c>
      <c r="G379" s="16">
        <f t="shared" si="43"/>
        <v>176701.27926874714</v>
      </c>
    </row>
    <row r="380" spans="2:7">
      <c r="B380" s="14">
        <f t="shared" si="44"/>
        <v>0</v>
      </c>
      <c r="C380" s="15">
        <f t="shared" si="45"/>
        <v>0</v>
      </c>
      <c r="D380" s="15">
        <f t="shared" si="40"/>
        <v>366.42305377426118</v>
      </c>
      <c r="E380" s="15">
        <f t="shared" si="41"/>
        <v>-366.42305377426118</v>
      </c>
      <c r="F380" s="15">
        <f t="shared" si="42"/>
        <v>60211.369633539281</v>
      </c>
      <c r="G380" s="16">
        <f t="shared" si="43"/>
        <v>176334.85621497288</v>
      </c>
    </row>
    <row r="381" spans="2:7">
      <c r="B381" s="14">
        <f t="shared" si="44"/>
        <v>0</v>
      </c>
      <c r="C381" s="15">
        <f t="shared" si="45"/>
        <v>0</v>
      </c>
      <c r="D381" s="15">
        <f t="shared" si="40"/>
        <v>368.66661587951427</v>
      </c>
      <c r="E381" s="15">
        <f t="shared" si="41"/>
        <v>-368.66661587951427</v>
      </c>
      <c r="F381" s="15">
        <f t="shared" si="42"/>
        <v>60580.036249418794</v>
      </c>
      <c r="G381" s="16">
        <f t="shared" si="43"/>
        <v>175966.18959909337</v>
      </c>
    </row>
    <row r="382" spans="2:7">
      <c r="B382" s="14">
        <f t="shared" si="44"/>
        <v>0</v>
      </c>
      <c r="C382" s="15">
        <f t="shared" si="45"/>
        <v>0</v>
      </c>
      <c r="D382" s="15">
        <f t="shared" ref="D382:D445" si="46">+IF($D$8="D",$C$7*F381,0)</f>
        <v>370.92391503233642</v>
      </c>
      <c r="E382" s="15">
        <f t="shared" ref="E382:E445" si="47">+C382-D382</f>
        <v>-370.92391503233642</v>
      </c>
      <c r="F382" s="15">
        <f t="shared" ref="F382:F445" si="48">+MAX($F$13*$C$9,F381-E382)</f>
        <v>60950.960164451128</v>
      </c>
      <c r="G382" s="16">
        <f t="shared" ref="G382:G445" si="49">+G381+E382</f>
        <v>175595.26568406104</v>
      </c>
    </row>
    <row r="383" spans="2:7">
      <c r="B383" s="14">
        <f t="shared" si="44"/>
        <v>0</v>
      </c>
      <c r="C383" s="15">
        <f t="shared" si="45"/>
        <v>0</v>
      </c>
      <c r="D383" s="15">
        <f t="shared" si="46"/>
        <v>373.19503534293602</v>
      </c>
      <c r="E383" s="15">
        <f t="shared" si="47"/>
        <v>-373.19503534293602</v>
      </c>
      <c r="F383" s="15">
        <f t="shared" si="48"/>
        <v>61324.155199794062</v>
      </c>
      <c r="G383" s="16">
        <f t="shared" si="49"/>
        <v>175222.0706487181</v>
      </c>
    </row>
    <row r="384" spans="2:7">
      <c r="B384" s="14">
        <f t="shared" si="44"/>
        <v>0</v>
      </c>
      <c r="C384" s="15">
        <f t="shared" si="45"/>
        <v>0</v>
      </c>
      <c r="D384" s="15">
        <f t="shared" si="46"/>
        <v>375.48006143651753</v>
      </c>
      <c r="E384" s="15">
        <f t="shared" si="47"/>
        <v>-375.48006143651753</v>
      </c>
      <c r="F384" s="15">
        <f t="shared" si="48"/>
        <v>61699.635261230578</v>
      </c>
      <c r="G384" s="16">
        <f t="shared" si="49"/>
        <v>174846.59058728159</v>
      </c>
    </row>
    <row r="385" spans="2:7">
      <c r="B385" s="14">
        <f t="shared" si="44"/>
        <v>0</v>
      </c>
      <c r="C385" s="15">
        <f t="shared" si="45"/>
        <v>0</v>
      </c>
      <c r="D385" s="15">
        <f t="shared" si="46"/>
        <v>377.77907845643472</v>
      </c>
      <c r="E385" s="15">
        <f t="shared" si="47"/>
        <v>-377.77907845643472</v>
      </c>
      <c r="F385" s="15">
        <f t="shared" si="48"/>
        <v>62077.414339687013</v>
      </c>
      <c r="G385" s="16">
        <f t="shared" si="49"/>
        <v>174468.81150882517</v>
      </c>
    </row>
    <row r="386" spans="2:7">
      <c r="B386" s="14">
        <f t="shared" si="44"/>
        <v>0</v>
      </c>
      <c r="C386" s="15">
        <f t="shared" si="45"/>
        <v>0</v>
      </c>
      <c r="D386" s="15">
        <f t="shared" si="46"/>
        <v>380.09217206736355</v>
      </c>
      <c r="E386" s="15">
        <f t="shared" si="47"/>
        <v>-380.09217206736355</v>
      </c>
      <c r="F386" s="15">
        <f t="shared" si="48"/>
        <v>62457.506511754378</v>
      </c>
      <c r="G386" s="16">
        <f t="shared" si="49"/>
        <v>174088.71933675781</v>
      </c>
    </row>
    <row r="387" spans="2:7">
      <c r="B387" s="14">
        <f t="shared" si="44"/>
        <v>0</v>
      </c>
      <c r="C387" s="15">
        <f t="shared" si="45"/>
        <v>0</v>
      </c>
      <c r="D387" s="15">
        <f t="shared" si="46"/>
        <v>382.41942845849394</v>
      </c>
      <c r="E387" s="15">
        <f t="shared" si="47"/>
        <v>-382.41942845849394</v>
      </c>
      <c r="F387" s="15">
        <f t="shared" si="48"/>
        <v>62839.925940212874</v>
      </c>
      <c r="G387" s="16">
        <f t="shared" si="49"/>
        <v>173706.29990829932</v>
      </c>
    </row>
    <row r="388" spans="2:7">
      <c r="B388" s="14">
        <f t="shared" si="44"/>
        <v>0</v>
      </c>
      <c r="C388" s="15">
        <f t="shared" si="45"/>
        <v>0</v>
      </c>
      <c r="D388" s="15">
        <f t="shared" si="46"/>
        <v>384.76093434674135</v>
      </c>
      <c r="E388" s="15">
        <f t="shared" si="47"/>
        <v>-384.76093434674135</v>
      </c>
      <c r="F388" s="15">
        <f t="shared" si="48"/>
        <v>63224.686874559615</v>
      </c>
      <c r="G388" s="16">
        <f t="shared" si="49"/>
        <v>173321.53897395259</v>
      </c>
    </row>
    <row r="389" spans="2:7">
      <c r="B389" s="14">
        <f t="shared" si="44"/>
        <v>0</v>
      </c>
      <c r="C389" s="15">
        <f t="shared" si="45"/>
        <v>0</v>
      </c>
      <c r="D389" s="15">
        <f t="shared" si="46"/>
        <v>387.11677697997783</v>
      </c>
      <c r="E389" s="15">
        <f t="shared" si="47"/>
        <v>-387.11677697997783</v>
      </c>
      <c r="F389" s="15">
        <f t="shared" si="48"/>
        <v>63611.803651539594</v>
      </c>
      <c r="G389" s="16">
        <f t="shared" si="49"/>
        <v>172934.42219697262</v>
      </c>
    </row>
    <row r="390" spans="2:7">
      <c r="B390" s="14">
        <f t="shared" si="44"/>
        <v>0</v>
      </c>
      <c r="C390" s="15">
        <f t="shared" si="45"/>
        <v>0</v>
      </c>
      <c r="D390" s="15">
        <f t="shared" si="46"/>
        <v>389.48704414028333</v>
      </c>
      <c r="E390" s="15">
        <f t="shared" si="47"/>
        <v>-389.48704414028333</v>
      </c>
      <c r="F390" s="15">
        <f t="shared" si="48"/>
        <v>64001.290695679876</v>
      </c>
      <c r="G390" s="16">
        <f t="shared" si="49"/>
        <v>172544.93515283233</v>
      </c>
    </row>
    <row r="391" spans="2:7">
      <c r="B391" s="14">
        <f t="shared" si="44"/>
        <v>0</v>
      </c>
      <c r="C391" s="15">
        <f t="shared" si="45"/>
        <v>0</v>
      </c>
      <c r="D391" s="15">
        <f t="shared" si="46"/>
        <v>391.87182414721627</v>
      </c>
      <c r="E391" s="15">
        <f t="shared" si="47"/>
        <v>-391.87182414721627</v>
      </c>
      <c r="F391" s="15">
        <f t="shared" si="48"/>
        <v>64393.162519827092</v>
      </c>
      <c r="G391" s="16">
        <f t="shared" si="49"/>
        <v>172153.06332868512</v>
      </c>
    </row>
    <row r="392" spans="2:7">
      <c r="B392" s="14">
        <f t="shared" si="44"/>
        <v>0</v>
      </c>
      <c r="C392" s="15">
        <f t="shared" si="45"/>
        <v>0</v>
      </c>
      <c r="D392" s="15">
        <f t="shared" si="46"/>
        <v>394.27120586110459</v>
      </c>
      <c r="E392" s="15">
        <f t="shared" si="47"/>
        <v>-394.27120586110459</v>
      </c>
      <c r="F392" s="15">
        <f t="shared" si="48"/>
        <v>64787.433725688199</v>
      </c>
      <c r="G392" s="16">
        <f t="shared" si="49"/>
        <v>171758.79212282403</v>
      </c>
    </row>
    <row r="393" spans="2:7">
      <c r="B393" s="14">
        <f t="shared" si="44"/>
        <v>0</v>
      </c>
      <c r="C393" s="15">
        <f t="shared" si="45"/>
        <v>0</v>
      </c>
      <c r="D393" s="15">
        <f t="shared" si="46"/>
        <v>396.68527868635692</v>
      </c>
      <c r="E393" s="15">
        <f t="shared" si="47"/>
        <v>-396.68527868635692</v>
      </c>
      <c r="F393" s="15">
        <f t="shared" si="48"/>
        <v>65184.119004374559</v>
      </c>
      <c r="G393" s="16">
        <f t="shared" si="49"/>
        <v>171362.10684413768</v>
      </c>
    </row>
    <row r="394" spans="2:7">
      <c r="B394" s="14">
        <f t="shared" si="44"/>
        <v>0</v>
      </c>
      <c r="C394" s="15">
        <f t="shared" si="45"/>
        <v>0</v>
      </c>
      <c r="D394" s="15">
        <f t="shared" si="46"/>
        <v>399.11413257479364</v>
      </c>
      <c r="E394" s="15">
        <f t="shared" si="47"/>
        <v>-399.11413257479364</v>
      </c>
      <c r="F394" s="15">
        <f t="shared" si="48"/>
        <v>65583.233136949348</v>
      </c>
      <c r="G394" s="16">
        <f t="shared" si="49"/>
        <v>170962.9927115629</v>
      </c>
    </row>
    <row r="395" spans="2:7">
      <c r="B395" s="14">
        <f t="shared" si="44"/>
        <v>0</v>
      </c>
      <c r="C395" s="15">
        <f t="shared" si="45"/>
        <v>0</v>
      </c>
      <c r="D395" s="15">
        <f t="shared" si="46"/>
        <v>401.55785802899879</v>
      </c>
      <c r="E395" s="15">
        <f t="shared" si="47"/>
        <v>-401.55785802899879</v>
      </c>
      <c r="F395" s="15">
        <f t="shared" si="48"/>
        <v>65984.79099497835</v>
      </c>
      <c r="G395" s="16">
        <f t="shared" si="49"/>
        <v>170561.43485353389</v>
      </c>
    </row>
    <row r="396" spans="2:7">
      <c r="B396" s="14">
        <f t="shared" si="44"/>
        <v>0</v>
      </c>
      <c r="C396" s="15">
        <f t="shared" si="45"/>
        <v>0</v>
      </c>
      <c r="D396" s="15">
        <f t="shared" si="46"/>
        <v>404.01654610569244</v>
      </c>
      <c r="E396" s="15">
        <f t="shared" si="47"/>
        <v>-404.01654610569244</v>
      </c>
      <c r="F396" s="15">
        <f t="shared" si="48"/>
        <v>66388.807541084039</v>
      </c>
      <c r="G396" s="16">
        <f t="shared" si="49"/>
        <v>170157.41830742819</v>
      </c>
    </row>
    <row r="397" spans="2:7">
      <c r="B397" s="14">
        <f t="shared" si="44"/>
        <v>0</v>
      </c>
      <c r="C397" s="15">
        <f t="shared" si="45"/>
        <v>0</v>
      </c>
      <c r="D397" s="15">
        <f t="shared" si="46"/>
        <v>406.49028841912337</v>
      </c>
      <c r="E397" s="15">
        <f t="shared" si="47"/>
        <v>-406.49028841912337</v>
      </c>
      <c r="F397" s="15">
        <f t="shared" si="48"/>
        <v>66795.297829503164</v>
      </c>
      <c r="G397" s="16">
        <f t="shared" si="49"/>
        <v>169750.92801900906</v>
      </c>
    </row>
    <row r="398" spans="2:7">
      <c r="B398" s="14">
        <f t="shared" si="44"/>
        <v>0</v>
      </c>
      <c r="C398" s="15">
        <f t="shared" si="45"/>
        <v>0</v>
      </c>
      <c r="D398" s="15">
        <f t="shared" si="46"/>
        <v>408.97917714448283</v>
      </c>
      <c r="E398" s="15">
        <f t="shared" si="47"/>
        <v>-408.97917714448283</v>
      </c>
      <c r="F398" s="15">
        <f t="shared" si="48"/>
        <v>67204.277006647651</v>
      </c>
      <c r="G398" s="16">
        <f t="shared" si="49"/>
        <v>169341.94884186459</v>
      </c>
    </row>
    <row r="399" spans="2:7">
      <c r="B399" s="14">
        <f t="shared" si="44"/>
        <v>0</v>
      </c>
      <c r="C399" s="15">
        <f t="shared" si="45"/>
        <v>0</v>
      </c>
      <c r="D399" s="15">
        <f t="shared" si="46"/>
        <v>411.48330502133916</v>
      </c>
      <c r="E399" s="15">
        <f t="shared" si="47"/>
        <v>-411.48330502133916</v>
      </c>
      <c r="F399" s="15">
        <f t="shared" si="48"/>
        <v>67615.760311668986</v>
      </c>
      <c r="G399" s="16">
        <f t="shared" si="49"/>
        <v>168930.46553684326</v>
      </c>
    </row>
    <row r="400" spans="2:7">
      <c r="B400" s="14">
        <f t="shared" si="44"/>
        <v>0</v>
      </c>
      <c r="C400" s="15">
        <f t="shared" si="45"/>
        <v>0</v>
      </c>
      <c r="D400" s="15">
        <f t="shared" si="46"/>
        <v>414.00276535709327</v>
      </c>
      <c r="E400" s="15">
        <f t="shared" si="47"/>
        <v>-414.00276535709327</v>
      </c>
      <c r="F400" s="15">
        <f t="shared" si="48"/>
        <v>68029.763077026073</v>
      </c>
      <c r="G400" s="16">
        <f t="shared" si="49"/>
        <v>168516.46277148617</v>
      </c>
    </row>
    <row r="401" spans="2:7">
      <c r="B401" s="14">
        <f t="shared" si="44"/>
        <v>0</v>
      </c>
      <c r="C401" s="15">
        <f t="shared" si="45"/>
        <v>0</v>
      </c>
      <c r="D401" s="15">
        <f t="shared" si="46"/>
        <v>416.53765203045572</v>
      </c>
      <c r="E401" s="15">
        <f t="shared" si="47"/>
        <v>-416.53765203045572</v>
      </c>
      <c r="F401" s="15">
        <f t="shared" si="48"/>
        <v>68446.300729056529</v>
      </c>
      <c r="G401" s="16">
        <f t="shared" si="49"/>
        <v>168099.92511945573</v>
      </c>
    </row>
    <row r="402" spans="2:7">
      <c r="B402" s="14">
        <f t="shared" si="44"/>
        <v>0</v>
      </c>
      <c r="C402" s="15">
        <f t="shared" si="45"/>
        <v>0</v>
      </c>
      <c r="D402" s="15">
        <f t="shared" si="46"/>
        <v>419.08805949494439</v>
      </c>
      <c r="E402" s="15">
        <f t="shared" si="47"/>
        <v>-419.08805949494439</v>
      </c>
      <c r="F402" s="15">
        <f t="shared" si="48"/>
        <v>68865.38878855147</v>
      </c>
      <c r="G402" s="16">
        <f t="shared" si="49"/>
        <v>167680.83705996079</v>
      </c>
    </row>
    <row r="403" spans="2:7">
      <c r="B403" s="14">
        <f t="shared" si="44"/>
        <v>0</v>
      </c>
      <c r="C403" s="15">
        <f t="shared" si="45"/>
        <v>0</v>
      </c>
      <c r="D403" s="15">
        <f t="shared" si="46"/>
        <v>421.6540827824042</v>
      </c>
      <c r="E403" s="15">
        <f t="shared" si="47"/>
        <v>-421.6540827824042</v>
      </c>
      <c r="F403" s="15">
        <f t="shared" si="48"/>
        <v>69287.042871333877</v>
      </c>
      <c r="G403" s="16">
        <f t="shared" si="49"/>
        <v>167259.1829771784</v>
      </c>
    </row>
    <row r="404" spans="2:7">
      <c r="B404" s="14">
        <f t="shared" si="44"/>
        <v>0</v>
      </c>
      <c r="C404" s="15">
        <f t="shared" si="45"/>
        <v>0</v>
      </c>
      <c r="D404" s="15">
        <f t="shared" si="46"/>
        <v>424.23581750654807</v>
      </c>
      <c r="E404" s="15">
        <f t="shared" si="47"/>
        <v>-424.23581750654807</v>
      </c>
      <c r="F404" s="15">
        <f t="shared" si="48"/>
        <v>69711.278688840423</v>
      </c>
      <c r="G404" s="16">
        <f t="shared" si="49"/>
        <v>166834.94715967184</v>
      </c>
    </row>
    <row r="405" spans="2:7">
      <c r="B405" s="14">
        <f t="shared" si="44"/>
        <v>0</v>
      </c>
      <c r="C405" s="15">
        <f t="shared" si="45"/>
        <v>0</v>
      </c>
      <c r="D405" s="15">
        <f t="shared" si="46"/>
        <v>426.83335986651957</v>
      </c>
      <c r="E405" s="15">
        <f t="shared" si="47"/>
        <v>-426.83335986651957</v>
      </c>
      <c r="F405" s="15">
        <f t="shared" si="48"/>
        <v>70138.112048706942</v>
      </c>
      <c r="G405" s="16">
        <f t="shared" si="49"/>
        <v>166408.11379980532</v>
      </c>
    </row>
    <row r="406" spans="2:7">
      <c r="B406" s="14">
        <f t="shared" si="44"/>
        <v>0</v>
      </c>
      <c r="C406" s="15">
        <f t="shared" si="45"/>
        <v>0</v>
      </c>
      <c r="D406" s="15">
        <f t="shared" si="46"/>
        <v>429.44680665047741</v>
      </c>
      <c r="E406" s="15">
        <f t="shared" si="47"/>
        <v>-429.44680665047741</v>
      </c>
      <c r="F406" s="15">
        <f t="shared" si="48"/>
        <v>70567.55885535742</v>
      </c>
      <c r="G406" s="16">
        <f t="shared" si="49"/>
        <v>165978.66699315485</v>
      </c>
    </row>
    <row r="407" spans="2:7">
      <c r="B407" s="14">
        <f t="shared" si="44"/>
        <v>0</v>
      </c>
      <c r="C407" s="15">
        <f t="shared" si="45"/>
        <v>0</v>
      </c>
      <c r="D407" s="15">
        <f t="shared" si="46"/>
        <v>432.07625523920223</v>
      </c>
      <c r="E407" s="15">
        <f t="shared" si="47"/>
        <v>-432.07625523920223</v>
      </c>
      <c r="F407" s="15">
        <f t="shared" si="48"/>
        <v>70999.635110596617</v>
      </c>
      <c r="G407" s="16">
        <f t="shared" si="49"/>
        <v>165546.59073791566</v>
      </c>
    </row>
    <row r="408" spans="2:7">
      <c r="B408" s="14">
        <f t="shared" ref="B408:B471" si="50">+IF(B407=0,0,IF(B407+1&lt;=$C$4,B407+1,0))</f>
        <v>0</v>
      </c>
      <c r="C408" s="15">
        <f t="shared" si="45"/>
        <v>0</v>
      </c>
      <c r="D408" s="15">
        <f t="shared" si="46"/>
        <v>434.72180360972453</v>
      </c>
      <c r="E408" s="15">
        <f t="shared" si="47"/>
        <v>-434.72180360972453</v>
      </c>
      <c r="F408" s="15">
        <f t="shared" si="48"/>
        <v>71434.356914206335</v>
      </c>
      <c r="G408" s="16">
        <f t="shared" si="49"/>
        <v>165111.86893430594</v>
      </c>
    </row>
    <row r="409" spans="2:7">
      <c r="B409" s="14">
        <f t="shared" si="50"/>
        <v>0</v>
      </c>
      <c r="C409" s="15">
        <f t="shared" si="45"/>
        <v>0</v>
      </c>
      <c r="D409" s="15">
        <f t="shared" si="46"/>
        <v>437.38355033897619</v>
      </c>
      <c r="E409" s="15">
        <f t="shared" si="47"/>
        <v>-437.38355033897619</v>
      </c>
      <c r="F409" s="15">
        <f t="shared" si="48"/>
        <v>71871.740464545306</v>
      </c>
      <c r="G409" s="16">
        <f t="shared" si="49"/>
        <v>164674.48538396697</v>
      </c>
    </row>
    <row r="410" spans="2:7">
      <c r="B410" s="14">
        <f t="shared" si="50"/>
        <v>0</v>
      </c>
      <c r="C410" s="15">
        <f t="shared" si="45"/>
        <v>0</v>
      </c>
      <c r="D410" s="15">
        <f t="shared" si="46"/>
        <v>440.06159460746289</v>
      </c>
      <c r="E410" s="15">
        <f t="shared" si="47"/>
        <v>-440.06159460746289</v>
      </c>
      <c r="F410" s="15">
        <f t="shared" si="48"/>
        <v>72311.802059152775</v>
      </c>
      <c r="G410" s="16">
        <f t="shared" si="49"/>
        <v>164234.42378935951</v>
      </c>
    </row>
    <row r="411" spans="2:7">
      <c r="B411" s="14">
        <f t="shared" si="50"/>
        <v>0</v>
      </c>
      <c r="C411" s="15">
        <f t="shared" si="45"/>
        <v>0</v>
      </c>
      <c r="D411" s="15">
        <f t="shared" si="46"/>
        <v>442.75603620296033</v>
      </c>
      <c r="E411" s="15">
        <f t="shared" si="47"/>
        <v>-442.75603620296033</v>
      </c>
      <c r="F411" s="15">
        <f t="shared" si="48"/>
        <v>72754.558095355736</v>
      </c>
      <c r="G411" s="16">
        <f t="shared" si="49"/>
        <v>163791.66775315657</v>
      </c>
    </row>
    <row r="412" spans="2:7">
      <c r="B412" s="14">
        <f t="shared" si="50"/>
        <v>0</v>
      </c>
      <c r="C412" s="15">
        <f t="shared" si="45"/>
        <v>0</v>
      </c>
      <c r="D412" s="15">
        <f t="shared" si="46"/>
        <v>445.46697552423183</v>
      </c>
      <c r="E412" s="15">
        <f t="shared" si="47"/>
        <v>-445.46697552423183</v>
      </c>
      <c r="F412" s="15">
        <f t="shared" si="48"/>
        <v>73200.025070879972</v>
      </c>
      <c r="G412" s="16">
        <f t="shared" si="49"/>
        <v>163346.20077763233</v>
      </c>
    </row>
    <row r="413" spans="2:7">
      <c r="B413" s="14">
        <f t="shared" si="50"/>
        <v>0</v>
      </c>
      <c r="C413" s="15">
        <f t="shared" si="45"/>
        <v>0</v>
      </c>
      <c r="D413" s="15">
        <f t="shared" si="46"/>
        <v>448.19451358476982</v>
      </c>
      <c r="E413" s="15">
        <f t="shared" si="47"/>
        <v>-448.19451358476982</v>
      </c>
      <c r="F413" s="15">
        <f t="shared" si="48"/>
        <v>73648.219584464736</v>
      </c>
      <c r="G413" s="16">
        <f t="shared" si="49"/>
        <v>162898.00626404755</v>
      </c>
    </row>
    <row r="414" spans="2:7">
      <c r="B414" s="14">
        <f t="shared" si="50"/>
        <v>0</v>
      </c>
      <c r="C414" s="15">
        <f t="shared" si="45"/>
        <v>0</v>
      </c>
      <c r="D414" s="15">
        <f t="shared" si="46"/>
        <v>450.93875201655965</v>
      </c>
      <c r="E414" s="15">
        <f t="shared" si="47"/>
        <v>-450.93875201655965</v>
      </c>
      <c r="F414" s="15">
        <f t="shared" si="48"/>
        <v>74099.158336481298</v>
      </c>
      <c r="G414" s="16">
        <f t="shared" si="49"/>
        <v>162447.067512031</v>
      </c>
    </row>
    <row r="415" spans="2:7">
      <c r="B415" s="14">
        <f t="shared" si="50"/>
        <v>0</v>
      </c>
      <c r="C415" s="15">
        <f t="shared" si="45"/>
        <v>0</v>
      </c>
      <c r="D415" s="15">
        <f t="shared" si="46"/>
        <v>453.69979307386643</v>
      </c>
      <c r="E415" s="15">
        <f t="shared" si="47"/>
        <v>-453.69979307386643</v>
      </c>
      <c r="F415" s="15">
        <f t="shared" si="48"/>
        <v>74552.85812955517</v>
      </c>
      <c r="G415" s="16">
        <f t="shared" si="49"/>
        <v>161993.36771895713</v>
      </c>
    </row>
    <row r="416" spans="2:7">
      <c r="B416" s="14">
        <f t="shared" si="50"/>
        <v>0</v>
      </c>
      <c r="C416" s="15">
        <f t="shared" si="45"/>
        <v>0</v>
      </c>
      <c r="D416" s="15">
        <f t="shared" si="46"/>
        <v>456.47773963704526</v>
      </c>
      <c r="E416" s="15">
        <f t="shared" si="47"/>
        <v>-456.47773963704526</v>
      </c>
      <c r="F416" s="15">
        <f t="shared" si="48"/>
        <v>75009.335869192219</v>
      </c>
      <c r="G416" s="16">
        <f t="shared" si="49"/>
        <v>161536.88997932008</v>
      </c>
    </row>
    <row r="417" spans="2:7">
      <c r="B417" s="14">
        <f t="shared" si="50"/>
        <v>0</v>
      </c>
      <c r="C417" s="15">
        <f t="shared" si="45"/>
        <v>0</v>
      </c>
      <c r="D417" s="15">
        <f t="shared" si="46"/>
        <v>459.27269521637459</v>
      </c>
      <c r="E417" s="15">
        <f t="shared" si="47"/>
        <v>-459.27269521637459</v>
      </c>
      <c r="F417" s="15">
        <f t="shared" si="48"/>
        <v>75468.608564408598</v>
      </c>
      <c r="G417" s="16">
        <f t="shared" si="49"/>
        <v>161077.6172841037</v>
      </c>
    </row>
    <row r="418" spans="2:7">
      <c r="B418" s="14">
        <f t="shared" si="50"/>
        <v>0</v>
      </c>
      <c r="C418" s="15">
        <f t="shared" si="45"/>
        <v>0</v>
      </c>
      <c r="D418" s="15">
        <f t="shared" si="46"/>
        <v>462.08476395591327</v>
      </c>
      <c r="E418" s="15">
        <f t="shared" si="47"/>
        <v>-462.08476395591327</v>
      </c>
      <c r="F418" s="15">
        <f t="shared" si="48"/>
        <v>75930.693328364505</v>
      </c>
      <c r="G418" s="16">
        <f t="shared" si="49"/>
        <v>160615.5325201478</v>
      </c>
    </row>
    <row r="419" spans="2:7">
      <c r="B419" s="14">
        <f t="shared" si="50"/>
        <v>0</v>
      </c>
      <c r="C419" s="15">
        <f t="shared" si="45"/>
        <v>0</v>
      </c>
      <c r="D419" s="15">
        <f t="shared" si="46"/>
        <v>464.91405063738108</v>
      </c>
      <c r="E419" s="15">
        <f t="shared" si="47"/>
        <v>-464.91405063738108</v>
      </c>
      <c r="F419" s="15">
        <f t="shared" si="48"/>
        <v>76395.607379001885</v>
      </c>
      <c r="G419" s="16">
        <f t="shared" si="49"/>
        <v>160150.6184695104</v>
      </c>
    </row>
    <row r="420" spans="2:7">
      <c r="B420" s="14">
        <f t="shared" si="50"/>
        <v>0</v>
      </c>
      <c r="C420" s="15">
        <f t="shared" si="45"/>
        <v>0</v>
      </c>
      <c r="D420" s="15">
        <f t="shared" si="46"/>
        <v>467.76066068406317</v>
      </c>
      <c r="E420" s="15">
        <f t="shared" si="47"/>
        <v>-467.76066068406317</v>
      </c>
      <c r="F420" s="15">
        <f t="shared" si="48"/>
        <v>76863.368039685942</v>
      </c>
      <c r="G420" s="16">
        <f t="shared" si="49"/>
        <v>159682.85780882635</v>
      </c>
    </row>
    <row r="421" spans="2:7">
      <c r="B421" s="14">
        <f t="shared" si="50"/>
        <v>0</v>
      </c>
      <c r="C421" s="15">
        <f t="shared" si="45"/>
        <v>0</v>
      </c>
      <c r="D421" s="15">
        <f t="shared" si="46"/>
        <v>470.62470016473793</v>
      </c>
      <c r="E421" s="15">
        <f t="shared" si="47"/>
        <v>-470.62470016473793</v>
      </c>
      <c r="F421" s="15">
        <f t="shared" si="48"/>
        <v>77333.992739850684</v>
      </c>
      <c r="G421" s="16">
        <f t="shared" si="49"/>
        <v>159212.2331086616</v>
      </c>
    </row>
    <row r="422" spans="2:7">
      <c r="B422" s="14">
        <f t="shared" si="50"/>
        <v>0</v>
      </c>
      <c r="C422" s="15">
        <f t="shared" si="45"/>
        <v>0</v>
      </c>
      <c r="D422" s="15">
        <f t="shared" si="46"/>
        <v>473.50627579762971</v>
      </c>
      <c r="E422" s="15">
        <f t="shared" si="47"/>
        <v>-473.50627579762971</v>
      </c>
      <c r="F422" s="15">
        <f t="shared" si="48"/>
        <v>77807.499015648311</v>
      </c>
      <c r="G422" s="16">
        <f t="shared" si="49"/>
        <v>158738.72683286396</v>
      </c>
    </row>
    <row r="423" spans="2:7">
      <c r="B423" s="14">
        <f t="shared" si="50"/>
        <v>0</v>
      </c>
      <c r="C423" s="15">
        <f t="shared" si="45"/>
        <v>0</v>
      </c>
      <c r="D423" s="15">
        <f t="shared" si="46"/>
        <v>476.40549495438484</v>
      </c>
      <c r="E423" s="15">
        <f t="shared" si="47"/>
        <v>-476.40549495438484</v>
      </c>
      <c r="F423" s="15">
        <f t="shared" si="48"/>
        <v>78283.90451060269</v>
      </c>
      <c r="G423" s="16">
        <f t="shared" si="49"/>
        <v>158262.32133790958</v>
      </c>
    </row>
    <row r="424" spans="2:7">
      <c r="B424" s="14">
        <f t="shared" si="50"/>
        <v>0</v>
      </c>
      <c r="C424" s="15">
        <f t="shared" si="45"/>
        <v>0</v>
      </c>
      <c r="D424" s="15">
        <f t="shared" si="46"/>
        <v>479.32246566407292</v>
      </c>
      <c r="E424" s="15">
        <f t="shared" si="47"/>
        <v>-479.32246566407292</v>
      </c>
      <c r="F424" s="15">
        <f t="shared" si="48"/>
        <v>78763.226976266757</v>
      </c>
      <c r="G424" s="16">
        <f t="shared" si="49"/>
        <v>157782.99887224552</v>
      </c>
    </row>
    <row r="425" spans="2:7">
      <c r="B425" s="14">
        <f t="shared" si="50"/>
        <v>0</v>
      </c>
      <c r="C425" s="15">
        <f t="shared" si="45"/>
        <v>0</v>
      </c>
      <c r="D425" s="15">
        <f t="shared" si="46"/>
        <v>482.25729661721175</v>
      </c>
      <c r="E425" s="15">
        <f t="shared" si="47"/>
        <v>-482.25729661721175</v>
      </c>
      <c r="F425" s="15">
        <f t="shared" si="48"/>
        <v>79245.484272883972</v>
      </c>
      <c r="G425" s="16">
        <f t="shared" si="49"/>
        <v>157300.74157562832</v>
      </c>
    </row>
    <row r="426" spans="2:7">
      <c r="B426" s="14">
        <f t="shared" si="50"/>
        <v>0</v>
      </c>
      <c r="C426" s="15">
        <f t="shared" si="45"/>
        <v>0</v>
      </c>
      <c r="D426" s="15">
        <f t="shared" si="46"/>
        <v>485.21009716981769</v>
      </c>
      <c r="E426" s="15">
        <f t="shared" si="47"/>
        <v>-485.21009716981769</v>
      </c>
      <c r="F426" s="15">
        <f t="shared" si="48"/>
        <v>79730.694370053796</v>
      </c>
      <c r="G426" s="16">
        <f t="shared" si="49"/>
        <v>156815.53147845849</v>
      </c>
    </row>
    <row r="427" spans="2:7">
      <c r="B427" s="14">
        <f t="shared" si="50"/>
        <v>0</v>
      </c>
      <c r="C427" s="15">
        <f t="shared" si="45"/>
        <v>0</v>
      </c>
      <c r="D427" s="15">
        <f t="shared" si="46"/>
        <v>488.18097734747977</v>
      </c>
      <c r="E427" s="15">
        <f t="shared" si="47"/>
        <v>-488.18097734747977</v>
      </c>
      <c r="F427" s="15">
        <f t="shared" si="48"/>
        <v>80218.875347401277</v>
      </c>
      <c r="G427" s="16">
        <f t="shared" si="49"/>
        <v>156327.35050111101</v>
      </c>
    </row>
    <row r="428" spans="2:7">
      <c r="B428" s="14">
        <f t="shared" si="50"/>
        <v>0</v>
      </c>
      <c r="C428" s="15">
        <f t="shared" si="45"/>
        <v>0</v>
      </c>
      <c r="D428" s="15">
        <f t="shared" si="46"/>
        <v>491.17004784946016</v>
      </c>
      <c r="E428" s="15">
        <f t="shared" si="47"/>
        <v>-491.17004784946016</v>
      </c>
      <c r="F428" s="15">
        <f t="shared" si="48"/>
        <v>80710.045395250738</v>
      </c>
      <c r="G428" s="16">
        <f t="shared" si="49"/>
        <v>155836.18045326156</v>
      </c>
    </row>
    <row r="429" spans="2:7">
      <c r="B429" s="14">
        <f t="shared" si="50"/>
        <v>0</v>
      </c>
      <c r="C429" s="15">
        <f t="shared" si="45"/>
        <v>0</v>
      </c>
      <c r="D429" s="15">
        <f t="shared" si="46"/>
        <v>494.17742005281849</v>
      </c>
      <c r="E429" s="15">
        <f t="shared" si="47"/>
        <v>-494.17742005281849</v>
      </c>
      <c r="F429" s="15">
        <f t="shared" si="48"/>
        <v>81204.222815303554</v>
      </c>
      <c r="G429" s="16">
        <f t="shared" si="49"/>
        <v>155342.00303320875</v>
      </c>
    </row>
    <row r="430" spans="2:7">
      <c r="B430" s="14">
        <f t="shared" si="50"/>
        <v>0</v>
      </c>
      <c r="C430" s="15">
        <f t="shared" si="45"/>
        <v>0</v>
      </c>
      <c r="D430" s="15">
        <f t="shared" si="46"/>
        <v>497.20320601656209</v>
      </c>
      <c r="E430" s="15">
        <f t="shared" si="47"/>
        <v>-497.20320601656209</v>
      </c>
      <c r="F430" s="15">
        <f t="shared" si="48"/>
        <v>81701.42602132012</v>
      </c>
      <c r="G430" s="16">
        <f t="shared" si="49"/>
        <v>154844.79982719218</v>
      </c>
    </row>
    <row r="431" spans="2:7">
      <c r="B431" s="14">
        <f t="shared" si="50"/>
        <v>0</v>
      </c>
      <c r="C431" s="15">
        <f t="shared" si="45"/>
        <v>0</v>
      </c>
      <c r="D431" s="15">
        <f t="shared" si="46"/>
        <v>500.24751848582156</v>
      </c>
      <c r="E431" s="15">
        <f t="shared" si="47"/>
        <v>-500.24751848582156</v>
      </c>
      <c r="F431" s="15">
        <f t="shared" si="48"/>
        <v>82201.673539805939</v>
      </c>
      <c r="G431" s="16">
        <f t="shared" si="49"/>
        <v>154344.55230870636</v>
      </c>
    </row>
    <row r="432" spans="2:7">
      <c r="B432" s="14">
        <f t="shared" si="50"/>
        <v>0</v>
      </c>
      <c r="C432" s="15">
        <f t="shared" si="45"/>
        <v>0</v>
      </c>
      <c r="D432" s="15">
        <f t="shared" si="46"/>
        <v>503.31047089605141</v>
      </c>
      <c r="E432" s="15">
        <f t="shared" si="47"/>
        <v>-503.31047089605141</v>
      </c>
      <c r="F432" s="15">
        <f t="shared" si="48"/>
        <v>82704.984010701985</v>
      </c>
      <c r="G432" s="16">
        <f t="shared" si="49"/>
        <v>153841.24183781032</v>
      </c>
    </row>
    <row r="433" spans="2:7">
      <c r="B433" s="14">
        <f t="shared" si="50"/>
        <v>0</v>
      </c>
      <c r="C433" s="15">
        <f t="shared" si="45"/>
        <v>0</v>
      </c>
      <c r="D433" s="15">
        <f t="shared" si="46"/>
        <v>506.39217737725744</v>
      </c>
      <c r="E433" s="15">
        <f t="shared" si="47"/>
        <v>-506.39217737725744</v>
      </c>
      <c r="F433" s="15">
        <f t="shared" si="48"/>
        <v>83211.376188079244</v>
      </c>
      <c r="G433" s="16">
        <f t="shared" si="49"/>
        <v>153334.84966043307</v>
      </c>
    </row>
    <row r="434" spans="2:7">
      <c r="B434" s="14">
        <f t="shared" si="50"/>
        <v>0</v>
      </c>
      <c r="C434" s="15">
        <f t="shared" si="45"/>
        <v>0</v>
      </c>
      <c r="D434" s="15">
        <f t="shared" si="46"/>
        <v>509.49275275824897</v>
      </c>
      <c r="E434" s="15">
        <f t="shared" si="47"/>
        <v>-509.49275275824897</v>
      </c>
      <c r="F434" s="15">
        <f t="shared" si="48"/>
        <v>83720.868940837492</v>
      </c>
      <c r="G434" s="16">
        <f t="shared" si="49"/>
        <v>152825.35690767481</v>
      </c>
    </row>
    <row r="435" spans="2:7">
      <c r="B435" s="14">
        <f t="shared" si="50"/>
        <v>0</v>
      </c>
      <c r="C435" s="15">
        <f t="shared" si="45"/>
        <v>0</v>
      </c>
      <c r="D435" s="15">
        <f t="shared" si="46"/>
        <v>512.61231257091754</v>
      </c>
      <c r="E435" s="15">
        <f t="shared" si="47"/>
        <v>-512.61231257091754</v>
      </c>
      <c r="F435" s="15">
        <f t="shared" si="48"/>
        <v>84233.481253408405</v>
      </c>
      <c r="G435" s="16">
        <f t="shared" si="49"/>
        <v>152312.7445951039</v>
      </c>
    </row>
    <row r="436" spans="2:7">
      <c r="B436" s="14">
        <f t="shared" si="50"/>
        <v>0</v>
      </c>
      <c r="C436" s="15">
        <f t="shared" si="45"/>
        <v>0</v>
      </c>
      <c r="D436" s="15">
        <f t="shared" si="46"/>
        <v>515.75097305454187</v>
      </c>
      <c r="E436" s="15">
        <f t="shared" si="47"/>
        <v>-515.75097305454187</v>
      </c>
      <c r="F436" s="15">
        <f t="shared" si="48"/>
        <v>84749.232226462947</v>
      </c>
      <c r="G436" s="16">
        <f t="shared" si="49"/>
        <v>151796.99362204937</v>
      </c>
    </row>
    <row r="437" spans="2:7">
      <c r="B437" s="14">
        <f t="shared" si="50"/>
        <v>0</v>
      </c>
      <c r="C437" s="15">
        <f t="shared" si="45"/>
        <v>0</v>
      </c>
      <c r="D437" s="15">
        <f t="shared" si="46"/>
        <v>518.90885116011941</v>
      </c>
      <c r="E437" s="15">
        <f t="shared" si="47"/>
        <v>-518.90885116011941</v>
      </c>
      <c r="F437" s="15">
        <f t="shared" si="48"/>
        <v>85268.141077623062</v>
      </c>
      <c r="G437" s="16">
        <f t="shared" si="49"/>
        <v>151278.08477088925</v>
      </c>
    </row>
    <row r="438" spans="2:7">
      <c r="B438" s="14">
        <f t="shared" si="50"/>
        <v>0</v>
      </c>
      <c r="C438" s="15">
        <f t="shared" ref="C438:C501" si="51">+IF($D$8="D",IF(B438=0,0,$C$3*$C$7/(1-(1+$C$7)^-$C$4)),0)</f>
        <v>0</v>
      </c>
      <c r="D438" s="15">
        <f t="shared" si="46"/>
        <v>522.08606455472329</v>
      </c>
      <c r="E438" s="15">
        <f t="shared" si="47"/>
        <v>-522.08606455472329</v>
      </c>
      <c r="F438" s="15">
        <f t="shared" si="48"/>
        <v>85790.227142177784</v>
      </c>
      <c r="G438" s="16">
        <f t="shared" si="49"/>
        <v>150755.99870633453</v>
      </c>
    </row>
    <row r="439" spans="2:7">
      <c r="B439" s="14">
        <f t="shared" si="50"/>
        <v>0</v>
      </c>
      <c r="C439" s="15">
        <f t="shared" si="51"/>
        <v>0</v>
      </c>
      <c r="D439" s="15">
        <f t="shared" si="46"/>
        <v>525.28273162588766</v>
      </c>
      <c r="E439" s="15">
        <f t="shared" si="47"/>
        <v>-525.28273162588766</v>
      </c>
      <c r="F439" s="15">
        <f t="shared" si="48"/>
        <v>86315.509873803676</v>
      </c>
      <c r="G439" s="16">
        <f t="shared" si="49"/>
        <v>150230.71597470864</v>
      </c>
    </row>
    <row r="440" spans="2:7">
      <c r="B440" s="14">
        <f t="shared" si="50"/>
        <v>0</v>
      </c>
      <c r="C440" s="15">
        <f t="shared" si="51"/>
        <v>0</v>
      </c>
      <c r="D440" s="15">
        <f t="shared" si="46"/>
        <v>528.49897148601849</v>
      </c>
      <c r="E440" s="15">
        <f t="shared" si="47"/>
        <v>-528.49897148601849</v>
      </c>
      <c r="F440" s="15">
        <f t="shared" si="48"/>
        <v>86844.008845289689</v>
      </c>
      <c r="G440" s="16">
        <f t="shared" si="49"/>
        <v>149702.21700322261</v>
      </c>
    </row>
    <row r="441" spans="2:7">
      <c r="B441" s="14">
        <f t="shared" si="50"/>
        <v>0</v>
      </c>
      <c r="C441" s="15">
        <f t="shared" si="51"/>
        <v>0</v>
      </c>
      <c r="D441" s="15">
        <f t="shared" si="46"/>
        <v>531.73490397683202</v>
      </c>
      <c r="E441" s="15">
        <f t="shared" si="47"/>
        <v>-531.73490397683202</v>
      </c>
      <c r="F441" s="15">
        <f t="shared" si="48"/>
        <v>87375.743749266519</v>
      </c>
      <c r="G441" s="16">
        <f t="shared" si="49"/>
        <v>149170.48209924577</v>
      </c>
    </row>
    <row r="442" spans="2:7">
      <c r="B442" s="14">
        <f t="shared" si="50"/>
        <v>0</v>
      </c>
      <c r="C442" s="15">
        <f t="shared" si="51"/>
        <v>0</v>
      </c>
      <c r="D442" s="15">
        <f t="shared" si="46"/>
        <v>534.99064967382014</v>
      </c>
      <c r="E442" s="15">
        <f t="shared" si="47"/>
        <v>-534.99064967382014</v>
      </c>
      <c r="F442" s="15">
        <f t="shared" si="48"/>
        <v>87910.734398940345</v>
      </c>
      <c r="G442" s="16">
        <f t="shared" si="49"/>
        <v>148635.49144957194</v>
      </c>
    </row>
    <row r="443" spans="2:7">
      <c r="B443" s="14">
        <f t="shared" si="50"/>
        <v>0</v>
      </c>
      <c r="C443" s="15">
        <f t="shared" si="51"/>
        <v>0</v>
      </c>
      <c r="D443" s="15">
        <f t="shared" si="46"/>
        <v>538.26632989074335</v>
      </c>
      <c r="E443" s="15">
        <f t="shared" si="47"/>
        <v>-538.26632989074335</v>
      </c>
      <c r="F443" s="15">
        <f t="shared" si="48"/>
        <v>88449.000728831088</v>
      </c>
      <c r="G443" s="16">
        <f t="shared" si="49"/>
        <v>148097.22511968118</v>
      </c>
    </row>
    <row r="444" spans="2:7">
      <c r="B444" s="14">
        <f t="shared" si="50"/>
        <v>0</v>
      </c>
      <c r="C444" s="15">
        <f t="shared" si="51"/>
        <v>0</v>
      </c>
      <c r="D444" s="15">
        <f t="shared" si="46"/>
        <v>541.56206668415075</v>
      </c>
      <c r="E444" s="15">
        <f t="shared" si="47"/>
        <v>-541.56206668415075</v>
      </c>
      <c r="F444" s="15">
        <f t="shared" si="48"/>
        <v>88990.562795515245</v>
      </c>
      <c r="G444" s="16">
        <f t="shared" si="49"/>
        <v>147555.66305299703</v>
      </c>
    </row>
    <row r="445" spans="2:7">
      <c r="B445" s="14">
        <f t="shared" si="50"/>
        <v>0</v>
      </c>
      <c r="C445" s="15">
        <f t="shared" si="51"/>
        <v>0</v>
      </c>
      <c r="D445" s="15">
        <f t="shared" si="46"/>
        <v>544.87798285792849</v>
      </c>
      <c r="E445" s="15">
        <f t="shared" si="47"/>
        <v>-544.87798285792849</v>
      </c>
      <c r="F445" s="15">
        <f t="shared" si="48"/>
        <v>89535.440778373173</v>
      </c>
      <c r="G445" s="16">
        <f t="shared" si="49"/>
        <v>147010.7850701391</v>
      </c>
    </row>
    <row r="446" spans="2:7">
      <c r="B446" s="14">
        <f t="shared" si="50"/>
        <v>0</v>
      </c>
      <c r="C446" s="15">
        <f t="shared" si="51"/>
        <v>0</v>
      </c>
      <c r="D446" s="15">
        <f t="shared" ref="D446:D509" si="52">+IF($D$8="D",$C$7*F445,0)</f>
        <v>548.21420196787528</v>
      </c>
      <c r="E446" s="15">
        <f t="shared" ref="E446:E509" si="53">+C446-D446</f>
        <v>-548.21420196787528</v>
      </c>
      <c r="F446" s="15">
        <f t="shared" ref="F446:F509" si="54">+MAX($F$13*$C$9,F445-E446)</f>
        <v>90083.654980341045</v>
      </c>
      <c r="G446" s="16">
        <f t="shared" ref="G446:G509" si="55">+G445+E446</f>
        <v>146462.57086817123</v>
      </c>
    </row>
    <row r="447" spans="2:7">
      <c r="B447" s="14">
        <f t="shared" si="50"/>
        <v>0</v>
      </c>
      <c r="C447" s="15">
        <f t="shared" si="51"/>
        <v>0</v>
      </c>
      <c r="D447" s="15">
        <f t="shared" si="52"/>
        <v>551.57084832630665</v>
      </c>
      <c r="E447" s="15">
        <f t="shared" si="53"/>
        <v>-551.57084832630665</v>
      </c>
      <c r="F447" s="15">
        <f t="shared" si="54"/>
        <v>90635.225828667346</v>
      </c>
      <c r="G447" s="16">
        <f t="shared" si="55"/>
        <v>145911.00001984491</v>
      </c>
    </row>
    <row r="448" spans="2:7">
      <c r="B448" s="14">
        <f t="shared" si="50"/>
        <v>0</v>
      </c>
      <c r="C448" s="15">
        <f t="shared" si="51"/>
        <v>0</v>
      </c>
      <c r="D448" s="15">
        <f t="shared" si="52"/>
        <v>554.94804700668647</v>
      </c>
      <c r="E448" s="15">
        <f t="shared" si="53"/>
        <v>-554.94804700668647</v>
      </c>
      <c r="F448" s="15">
        <f t="shared" si="54"/>
        <v>91190.173875674038</v>
      </c>
      <c r="G448" s="16">
        <f t="shared" si="55"/>
        <v>145356.05197283824</v>
      </c>
    </row>
    <row r="449" spans="2:7">
      <c r="B449" s="14">
        <f t="shared" si="50"/>
        <v>0</v>
      </c>
      <c r="C449" s="15">
        <f t="shared" si="51"/>
        <v>0</v>
      </c>
      <c r="D449" s="15">
        <f t="shared" si="52"/>
        <v>558.34592384828784</v>
      </c>
      <c r="E449" s="15">
        <f t="shared" si="53"/>
        <v>-558.34592384828784</v>
      </c>
      <c r="F449" s="15">
        <f t="shared" si="54"/>
        <v>91748.519799522328</v>
      </c>
      <c r="G449" s="16">
        <f t="shared" si="55"/>
        <v>144797.70604898996</v>
      </c>
    </row>
    <row r="450" spans="2:7">
      <c r="B450" s="14">
        <f t="shared" si="50"/>
        <v>0</v>
      </c>
      <c r="C450" s="15">
        <f t="shared" si="51"/>
        <v>0</v>
      </c>
      <c r="D450" s="15">
        <f t="shared" si="52"/>
        <v>561.76460546088163</v>
      </c>
      <c r="E450" s="15">
        <f t="shared" si="53"/>
        <v>-561.76460546088163</v>
      </c>
      <c r="F450" s="15">
        <f t="shared" si="54"/>
        <v>92310.284404983206</v>
      </c>
      <c r="G450" s="16">
        <f t="shared" si="55"/>
        <v>144235.94144352907</v>
      </c>
    </row>
    <row r="451" spans="2:7">
      <c r="B451" s="14">
        <f t="shared" si="50"/>
        <v>0</v>
      </c>
      <c r="C451" s="15">
        <f t="shared" si="51"/>
        <v>0</v>
      </c>
      <c r="D451" s="15">
        <f t="shared" si="52"/>
        <v>565.20421922945457</v>
      </c>
      <c r="E451" s="15">
        <f t="shared" si="53"/>
        <v>-565.20421922945457</v>
      </c>
      <c r="F451" s="15">
        <f t="shared" si="54"/>
        <v>92875.488624212667</v>
      </c>
      <c r="G451" s="16">
        <f t="shared" si="55"/>
        <v>143670.73722429961</v>
      </c>
    </row>
    <row r="452" spans="2:7">
      <c r="B452" s="14">
        <f t="shared" si="50"/>
        <v>0</v>
      </c>
      <c r="C452" s="15">
        <f t="shared" si="51"/>
        <v>0</v>
      </c>
      <c r="D452" s="15">
        <f t="shared" si="52"/>
        <v>568.66489331895536</v>
      </c>
      <c r="E452" s="15">
        <f t="shared" si="53"/>
        <v>-568.66489331895536</v>
      </c>
      <c r="F452" s="15">
        <f t="shared" si="54"/>
        <v>93444.153517531624</v>
      </c>
      <c r="G452" s="16">
        <f t="shared" si="55"/>
        <v>143102.07233098065</v>
      </c>
    </row>
    <row r="453" spans="2:7">
      <c r="B453" s="14">
        <f t="shared" si="50"/>
        <v>0</v>
      </c>
      <c r="C453" s="15">
        <f t="shared" si="51"/>
        <v>0</v>
      </c>
      <c r="D453" s="15">
        <f t="shared" si="52"/>
        <v>572.14675667907079</v>
      </c>
      <c r="E453" s="15">
        <f t="shared" si="53"/>
        <v>-572.14675667907079</v>
      </c>
      <c r="F453" s="15">
        <f t="shared" si="54"/>
        <v>94016.300274210691</v>
      </c>
      <c r="G453" s="16">
        <f t="shared" si="55"/>
        <v>142529.92557430157</v>
      </c>
    </row>
    <row r="454" spans="2:7">
      <c r="B454" s="14">
        <f t="shared" si="50"/>
        <v>0</v>
      </c>
      <c r="C454" s="15">
        <f t="shared" si="51"/>
        <v>0</v>
      </c>
      <c r="D454" s="15">
        <f t="shared" si="52"/>
        <v>575.64993904902997</v>
      </c>
      <c r="E454" s="15">
        <f t="shared" si="53"/>
        <v>-575.64993904902997</v>
      </c>
      <c r="F454" s="15">
        <f t="shared" si="54"/>
        <v>94591.950213259726</v>
      </c>
      <c r="G454" s="16">
        <f t="shared" si="55"/>
        <v>141954.27563525253</v>
      </c>
    </row>
    <row r="455" spans="2:7">
      <c r="B455" s="14">
        <f t="shared" si="50"/>
        <v>0</v>
      </c>
      <c r="C455" s="15">
        <f t="shared" si="51"/>
        <v>0</v>
      </c>
      <c r="D455" s="15">
        <f t="shared" si="52"/>
        <v>579.17457096243936</v>
      </c>
      <c r="E455" s="15">
        <f t="shared" si="53"/>
        <v>-579.17457096243936</v>
      </c>
      <c r="F455" s="15">
        <f t="shared" si="54"/>
        <v>95171.124784222164</v>
      </c>
      <c r="G455" s="16">
        <f t="shared" si="55"/>
        <v>141375.10106429009</v>
      </c>
    </row>
    <row r="456" spans="2:7">
      <c r="B456" s="14">
        <f t="shared" si="50"/>
        <v>0</v>
      </c>
      <c r="C456" s="15">
        <f t="shared" si="51"/>
        <v>0</v>
      </c>
      <c r="D456" s="15">
        <f t="shared" si="52"/>
        <v>582.72078375214562</v>
      </c>
      <c r="E456" s="15">
        <f t="shared" si="53"/>
        <v>-582.72078375214562</v>
      </c>
      <c r="F456" s="15">
        <f t="shared" si="54"/>
        <v>95753.845567974306</v>
      </c>
      <c r="G456" s="16">
        <f t="shared" si="55"/>
        <v>140792.38028053794</v>
      </c>
    </row>
    <row r="457" spans="2:7">
      <c r="B457" s="14">
        <f t="shared" si="50"/>
        <v>0</v>
      </c>
      <c r="C457" s="15">
        <f t="shared" si="51"/>
        <v>0</v>
      </c>
      <c r="D457" s="15">
        <f t="shared" si="52"/>
        <v>586.28870955513037</v>
      </c>
      <c r="E457" s="15">
        <f t="shared" si="53"/>
        <v>-586.28870955513037</v>
      </c>
      <c r="F457" s="15">
        <f t="shared" si="54"/>
        <v>96340.134277529432</v>
      </c>
      <c r="G457" s="16">
        <f t="shared" si="55"/>
        <v>140206.0915709828</v>
      </c>
    </row>
    <row r="458" spans="2:7">
      <c r="B458" s="14">
        <f t="shared" si="50"/>
        <v>0</v>
      </c>
      <c r="C458" s="15">
        <f t="shared" si="51"/>
        <v>0</v>
      </c>
      <c r="D458" s="15">
        <f t="shared" si="52"/>
        <v>589.87848131743328</v>
      </c>
      <c r="E458" s="15">
        <f t="shared" si="53"/>
        <v>-589.87848131743328</v>
      </c>
      <c r="F458" s="15">
        <f t="shared" si="54"/>
        <v>96930.01275884686</v>
      </c>
      <c r="G458" s="16">
        <f t="shared" si="55"/>
        <v>139616.21308966537</v>
      </c>
    </row>
    <row r="459" spans="2:7">
      <c r="B459" s="14">
        <f t="shared" si="50"/>
        <v>0</v>
      </c>
      <c r="C459" s="15">
        <f t="shared" si="51"/>
        <v>0</v>
      </c>
      <c r="D459" s="15">
        <f t="shared" si="52"/>
        <v>593.49023279910534</v>
      </c>
      <c r="E459" s="15">
        <f t="shared" si="53"/>
        <v>-593.49023279910534</v>
      </c>
      <c r="F459" s="15">
        <f t="shared" si="54"/>
        <v>97523.502991645961</v>
      </c>
      <c r="G459" s="16">
        <f t="shared" si="55"/>
        <v>139022.72285686625</v>
      </c>
    </row>
    <row r="460" spans="2:7">
      <c r="B460" s="14">
        <f t="shared" si="50"/>
        <v>0</v>
      </c>
      <c r="C460" s="15">
        <f t="shared" si="51"/>
        <v>0</v>
      </c>
      <c r="D460" s="15">
        <f t="shared" si="52"/>
        <v>597.12409857919408</v>
      </c>
      <c r="E460" s="15">
        <f t="shared" si="53"/>
        <v>-597.12409857919408</v>
      </c>
      <c r="F460" s="15">
        <f t="shared" si="54"/>
        <v>98120.627090225156</v>
      </c>
      <c r="G460" s="16">
        <f t="shared" si="55"/>
        <v>138425.59875828706</v>
      </c>
    </row>
    <row r="461" spans="2:7">
      <c r="B461" s="14">
        <f t="shared" si="50"/>
        <v>0</v>
      </c>
      <c r="C461" s="15">
        <f t="shared" si="51"/>
        <v>0</v>
      </c>
      <c r="D461" s="15">
        <f t="shared" si="52"/>
        <v>600.78021406075709</v>
      </c>
      <c r="E461" s="15">
        <f t="shared" si="53"/>
        <v>-600.78021406075709</v>
      </c>
      <c r="F461" s="15">
        <f t="shared" si="54"/>
        <v>98721.407304285909</v>
      </c>
      <c r="G461" s="16">
        <f t="shared" si="55"/>
        <v>137824.81854422629</v>
      </c>
    </row>
    <row r="462" spans="2:7">
      <c r="B462" s="14">
        <f t="shared" si="50"/>
        <v>0</v>
      </c>
      <c r="C462" s="15">
        <f t="shared" si="51"/>
        <v>0</v>
      </c>
      <c r="D462" s="15">
        <f t="shared" si="52"/>
        <v>604.45871547590798</v>
      </c>
      <c r="E462" s="15">
        <f t="shared" si="53"/>
        <v>-604.45871547590798</v>
      </c>
      <c r="F462" s="15">
        <f t="shared" si="54"/>
        <v>99325.866019761816</v>
      </c>
      <c r="G462" s="16">
        <f t="shared" si="55"/>
        <v>137220.35982875037</v>
      </c>
    </row>
    <row r="463" spans="2:7">
      <c r="B463" s="14">
        <f t="shared" si="50"/>
        <v>0</v>
      </c>
      <c r="C463" s="15">
        <f t="shared" si="51"/>
        <v>0</v>
      </c>
      <c r="D463" s="15">
        <f t="shared" si="52"/>
        <v>608.15973989089241</v>
      </c>
      <c r="E463" s="15">
        <f t="shared" si="53"/>
        <v>-608.15973989089241</v>
      </c>
      <c r="F463" s="15">
        <f t="shared" si="54"/>
        <v>99934.025759652708</v>
      </c>
      <c r="G463" s="16">
        <f t="shared" si="55"/>
        <v>136612.20008885948</v>
      </c>
    </row>
    <row r="464" spans="2:7">
      <c r="B464" s="14">
        <f t="shared" si="50"/>
        <v>0</v>
      </c>
      <c r="C464" s="15">
        <f t="shared" si="51"/>
        <v>0</v>
      </c>
      <c r="D464" s="15">
        <f t="shared" si="52"/>
        <v>611.88342521119523</v>
      </c>
      <c r="E464" s="15">
        <f t="shared" si="53"/>
        <v>-611.88342521119523</v>
      </c>
      <c r="F464" s="15">
        <f t="shared" si="54"/>
        <v>100545.90918486391</v>
      </c>
      <c r="G464" s="16">
        <f t="shared" si="55"/>
        <v>136000.31666364829</v>
      </c>
    </row>
    <row r="465" spans="2:7">
      <c r="B465" s="14">
        <f t="shared" si="50"/>
        <v>0</v>
      </c>
      <c r="C465" s="15">
        <f t="shared" si="51"/>
        <v>0</v>
      </c>
      <c r="D465" s="15">
        <f t="shared" si="52"/>
        <v>615.62991018667947</v>
      </c>
      <c r="E465" s="15">
        <f t="shared" si="53"/>
        <v>-615.62991018667947</v>
      </c>
      <c r="F465" s="15">
        <f t="shared" si="54"/>
        <v>101161.53909505058</v>
      </c>
      <c r="G465" s="16">
        <f t="shared" si="55"/>
        <v>135384.6867534616</v>
      </c>
    </row>
    <row r="466" spans="2:7">
      <c r="B466" s="14">
        <f t="shared" si="50"/>
        <v>0</v>
      </c>
      <c r="C466" s="15">
        <f t="shared" si="51"/>
        <v>0</v>
      </c>
      <c r="D466" s="15">
        <f t="shared" si="52"/>
        <v>619.39933441675555</v>
      </c>
      <c r="E466" s="15">
        <f t="shared" si="53"/>
        <v>-619.39933441675555</v>
      </c>
      <c r="F466" s="15">
        <f t="shared" si="54"/>
        <v>101780.93842946734</v>
      </c>
      <c r="G466" s="16">
        <f t="shared" si="55"/>
        <v>134765.28741904485</v>
      </c>
    </row>
    <row r="467" spans="2:7">
      <c r="B467" s="14">
        <f t="shared" si="50"/>
        <v>0</v>
      </c>
      <c r="C467" s="15">
        <f t="shared" si="51"/>
        <v>0</v>
      </c>
      <c r="D467" s="15">
        <f t="shared" si="52"/>
        <v>623.19183835558385</v>
      </c>
      <c r="E467" s="15">
        <f t="shared" si="53"/>
        <v>-623.19183835558385</v>
      </c>
      <c r="F467" s="15">
        <f t="shared" si="54"/>
        <v>102404.13026782293</v>
      </c>
      <c r="G467" s="16">
        <f t="shared" si="55"/>
        <v>134142.09558068926</v>
      </c>
    </row>
    <row r="468" spans="2:7">
      <c r="B468" s="14">
        <f t="shared" si="50"/>
        <v>0</v>
      </c>
      <c r="C468" s="15">
        <f t="shared" si="51"/>
        <v>0</v>
      </c>
      <c r="D468" s="15">
        <f t="shared" si="52"/>
        <v>627.00756331730793</v>
      </c>
      <c r="E468" s="15">
        <f t="shared" si="53"/>
        <v>-627.00756331730793</v>
      </c>
      <c r="F468" s="15">
        <f t="shared" si="54"/>
        <v>103031.13783114024</v>
      </c>
      <c r="G468" s="16">
        <f t="shared" si="55"/>
        <v>133515.08801737195</v>
      </c>
    </row>
    <row r="469" spans="2:7">
      <c r="B469" s="14">
        <f t="shared" si="50"/>
        <v>0</v>
      </c>
      <c r="C469" s="15">
        <f t="shared" si="51"/>
        <v>0</v>
      </c>
      <c r="D469" s="15">
        <f t="shared" si="52"/>
        <v>630.84665148131967</v>
      </c>
      <c r="E469" s="15">
        <f t="shared" si="53"/>
        <v>-630.84665148131967</v>
      </c>
      <c r="F469" s="15">
        <f t="shared" si="54"/>
        <v>103661.98448262156</v>
      </c>
      <c r="G469" s="16">
        <f t="shared" si="55"/>
        <v>132884.24136589063</v>
      </c>
    </row>
    <row r="470" spans="2:7">
      <c r="B470" s="14">
        <f t="shared" si="50"/>
        <v>0</v>
      </c>
      <c r="C470" s="15">
        <f t="shared" si="51"/>
        <v>0</v>
      </c>
      <c r="D470" s="15">
        <f t="shared" si="52"/>
        <v>634.70924589755748</v>
      </c>
      <c r="E470" s="15">
        <f t="shared" si="53"/>
        <v>-634.70924589755748</v>
      </c>
      <c r="F470" s="15">
        <f t="shared" si="54"/>
        <v>104296.69372851911</v>
      </c>
      <c r="G470" s="16">
        <f t="shared" si="55"/>
        <v>132249.53211999306</v>
      </c>
    </row>
    <row r="471" spans="2:7">
      <c r="B471" s="14">
        <f t="shared" si="50"/>
        <v>0</v>
      </c>
      <c r="C471" s="15">
        <f t="shared" si="51"/>
        <v>0</v>
      </c>
      <c r="D471" s="15">
        <f t="shared" si="52"/>
        <v>638.5954904918367</v>
      </c>
      <c r="E471" s="15">
        <f t="shared" si="53"/>
        <v>-638.5954904918367</v>
      </c>
      <c r="F471" s="15">
        <f t="shared" si="54"/>
        <v>104935.28921901094</v>
      </c>
      <c r="G471" s="16">
        <f t="shared" si="55"/>
        <v>131610.93662950123</v>
      </c>
    </row>
    <row r="472" spans="2:7">
      <c r="B472" s="14">
        <f t="shared" ref="B472:B535" si="56">+IF(B471=0,0,IF(B471+1&lt;=$C$4,B471+1,0))</f>
        <v>0</v>
      </c>
      <c r="C472" s="15">
        <f t="shared" si="51"/>
        <v>0</v>
      </c>
      <c r="D472" s="15">
        <f t="shared" si="52"/>
        <v>642.50553007121209</v>
      </c>
      <c r="E472" s="15">
        <f t="shared" si="53"/>
        <v>-642.50553007121209</v>
      </c>
      <c r="F472" s="15">
        <f t="shared" si="54"/>
        <v>105577.79474908215</v>
      </c>
      <c r="G472" s="16">
        <f t="shared" si="55"/>
        <v>130968.43109943002</v>
      </c>
    </row>
    <row r="473" spans="2:7">
      <c r="B473" s="14">
        <f t="shared" si="56"/>
        <v>0</v>
      </c>
      <c r="C473" s="15">
        <f t="shared" si="51"/>
        <v>0</v>
      </c>
      <c r="D473" s="15">
        <f t="shared" si="52"/>
        <v>646.43951032937389</v>
      </c>
      <c r="E473" s="15">
        <f t="shared" si="53"/>
        <v>-646.43951032937389</v>
      </c>
      <c r="F473" s="15">
        <f t="shared" si="54"/>
        <v>106224.23425941153</v>
      </c>
      <c r="G473" s="16">
        <f t="shared" si="55"/>
        <v>130321.99158910064</v>
      </c>
    </row>
    <row r="474" spans="2:7">
      <c r="B474" s="14">
        <f t="shared" si="56"/>
        <v>0</v>
      </c>
      <c r="C474" s="15">
        <f t="shared" si="51"/>
        <v>0</v>
      </c>
      <c r="D474" s="15">
        <f t="shared" si="52"/>
        <v>650.39757785207632</v>
      </c>
      <c r="E474" s="15">
        <f t="shared" si="53"/>
        <v>-650.39757785207632</v>
      </c>
      <c r="F474" s="15">
        <f t="shared" si="54"/>
        <v>106874.63183726362</v>
      </c>
      <c r="G474" s="16">
        <f t="shared" si="55"/>
        <v>129671.59401124856</v>
      </c>
    </row>
    <row r="475" spans="2:7">
      <c r="B475" s="14">
        <f t="shared" si="56"/>
        <v>0</v>
      </c>
      <c r="C475" s="15">
        <f t="shared" si="51"/>
        <v>0</v>
      </c>
      <c r="D475" s="15">
        <f t="shared" si="52"/>
        <v>654.37988012259962</v>
      </c>
      <c r="E475" s="15">
        <f t="shared" si="53"/>
        <v>-654.37988012259962</v>
      </c>
      <c r="F475" s="15">
        <f t="shared" si="54"/>
        <v>107529.01171738621</v>
      </c>
      <c r="G475" s="16">
        <f t="shared" si="55"/>
        <v>129017.21413112596</v>
      </c>
    </row>
    <row r="476" spans="2:7">
      <c r="B476" s="14">
        <f t="shared" si="56"/>
        <v>0</v>
      </c>
      <c r="C476" s="15">
        <f t="shared" si="51"/>
        <v>0</v>
      </c>
      <c r="D476" s="15">
        <f t="shared" si="52"/>
        <v>658.38656552724547</v>
      </c>
      <c r="E476" s="15">
        <f t="shared" si="53"/>
        <v>-658.38656552724547</v>
      </c>
      <c r="F476" s="15">
        <f t="shared" si="54"/>
        <v>108187.39828291345</v>
      </c>
      <c r="G476" s="16">
        <f t="shared" si="55"/>
        <v>128358.82756559872</v>
      </c>
    </row>
    <row r="477" spans="2:7">
      <c r="B477" s="14">
        <f t="shared" si="56"/>
        <v>0</v>
      </c>
      <c r="C477" s="15">
        <f t="shared" si="51"/>
        <v>0</v>
      </c>
      <c r="D477" s="15">
        <f t="shared" si="52"/>
        <v>662.41778336086634</v>
      </c>
      <c r="E477" s="15">
        <f t="shared" si="53"/>
        <v>-662.41778336086634</v>
      </c>
      <c r="F477" s="15">
        <f t="shared" si="54"/>
        <v>108849.81606627432</v>
      </c>
      <c r="G477" s="16">
        <f t="shared" si="55"/>
        <v>127696.40978223785</v>
      </c>
    </row>
    <row r="478" spans="2:7">
      <c r="B478" s="14">
        <f t="shared" si="56"/>
        <v>0</v>
      </c>
      <c r="C478" s="15">
        <f t="shared" si="51"/>
        <v>0</v>
      </c>
      <c r="D478" s="15">
        <f t="shared" si="52"/>
        <v>666.47368383242826</v>
      </c>
      <c r="E478" s="15">
        <f t="shared" si="53"/>
        <v>-666.47368383242826</v>
      </c>
      <c r="F478" s="15">
        <f t="shared" si="54"/>
        <v>109516.28975010675</v>
      </c>
      <c r="G478" s="16">
        <f t="shared" si="55"/>
        <v>127029.93609840542</v>
      </c>
    </row>
    <row r="479" spans="2:7">
      <c r="B479" s="14">
        <f t="shared" si="56"/>
        <v>0</v>
      </c>
      <c r="C479" s="15">
        <f t="shared" si="51"/>
        <v>0</v>
      </c>
      <c r="D479" s="15">
        <f t="shared" si="52"/>
        <v>670.55441807060765</v>
      </c>
      <c r="E479" s="15">
        <f t="shared" si="53"/>
        <v>-670.55441807060765</v>
      </c>
      <c r="F479" s="15">
        <f t="shared" si="54"/>
        <v>110186.84416817735</v>
      </c>
      <c r="G479" s="16">
        <f t="shared" si="55"/>
        <v>126359.38168033482</v>
      </c>
    </row>
    <row r="480" spans="2:7">
      <c r="B480" s="14">
        <f t="shared" si="56"/>
        <v>0</v>
      </c>
      <c r="C480" s="15">
        <f t="shared" si="51"/>
        <v>0</v>
      </c>
      <c r="D480" s="15">
        <f t="shared" si="52"/>
        <v>674.66013812942265</v>
      </c>
      <c r="E480" s="15">
        <f t="shared" si="53"/>
        <v>-674.66013812942265</v>
      </c>
      <c r="F480" s="15">
        <f t="shared" si="54"/>
        <v>110861.50430630677</v>
      </c>
      <c r="G480" s="16">
        <f t="shared" si="55"/>
        <v>125684.7215422054</v>
      </c>
    </row>
    <row r="481" spans="2:7">
      <c r="B481" s="14">
        <f t="shared" si="56"/>
        <v>0</v>
      </c>
      <c r="C481" s="15">
        <f t="shared" si="51"/>
        <v>0</v>
      </c>
      <c r="D481" s="15">
        <f t="shared" si="52"/>
        <v>678.79099699389917</v>
      </c>
      <c r="E481" s="15">
        <f t="shared" si="53"/>
        <v>-678.79099699389917</v>
      </c>
      <c r="F481" s="15">
        <f t="shared" si="54"/>
        <v>111540.29530330066</v>
      </c>
      <c r="G481" s="16">
        <f t="shared" si="55"/>
        <v>125005.93054521151</v>
      </c>
    </row>
    <row r="482" spans="2:7">
      <c r="B482" s="14">
        <f t="shared" si="56"/>
        <v>0</v>
      </c>
      <c r="C482" s="15">
        <f t="shared" si="51"/>
        <v>0</v>
      </c>
      <c r="D482" s="15">
        <f t="shared" si="52"/>
        <v>682.94714858577106</v>
      </c>
      <c r="E482" s="15">
        <f t="shared" si="53"/>
        <v>-682.94714858577106</v>
      </c>
      <c r="F482" s="15">
        <f t="shared" si="54"/>
        <v>112223.24245188643</v>
      </c>
      <c r="G482" s="16">
        <f t="shared" si="55"/>
        <v>124322.98339662574</v>
      </c>
    </row>
    <row r="483" spans="2:7">
      <c r="B483" s="14">
        <f t="shared" si="56"/>
        <v>0</v>
      </c>
      <c r="C483" s="15">
        <f t="shared" si="51"/>
        <v>0</v>
      </c>
      <c r="D483" s="15">
        <f t="shared" si="52"/>
        <v>687.12874776921547</v>
      </c>
      <c r="E483" s="15">
        <f t="shared" si="53"/>
        <v>-687.12874776921547</v>
      </c>
      <c r="F483" s="15">
        <f t="shared" si="54"/>
        <v>112910.37119965564</v>
      </c>
      <c r="G483" s="16">
        <f t="shared" si="55"/>
        <v>123635.85464885653</v>
      </c>
    </row>
    <row r="484" spans="2:7">
      <c r="B484" s="14">
        <f t="shared" si="56"/>
        <v>0</v>
      </c>
      <c r="C484" s="15">
        <f t="shared" si="51"/>
        <v>0</v>
      </c>
      <c r="D484" s="15">
        <f t="shared" si="52"/>
        <v>691.33595035662336</v>
      </c>
      <c r="E484" s="15">
        <f t="shared" si="53"/>
        <v>-691.33595035662336</v>
      </c>
      <c r="F484" s="15">
        <f t="shared" si="54"/>
        <v>113601.70715001225</v>
      </c>
      <c r="G484" s="16">
        <f t="shared" si="55"/>
        <v>122944.51869849992</v>
      </c>
    </row>
    <row r="485" spans="2:7">
      <c r="B485" s="14">
        <f t="shared" si="56"/>
        <v>0</v>
      </c>
      <c r="C485" s="15">
        <f t="shared" si="51"/>
        <v>0</v>
      </c>
      <c r="D485" s="15">
        <f t="shared" si="52"/>
        <v>695.5689131144054</v>
      </c>
      <c r="E485" s="15">
        <f t="shared" si="53"/>
        <v>-695.5689131144054</v>
      </c>
      <c r="F485" s="15">
        <f t="shared" si="54"/>
        <v>114297.27606312666</v>
      </c>
      <c r="G485" s="16">
        <f t="shared" si="55"/>
        <v>122248.94978538551</v>
      </c>
    </row>
    <row r="486" spans="2:7">
      <c r="B486" s="14">
        <f t="shared" si="56"/>
        <v>0</v>
      </c>
      <c r="C486" s="15">
        <f t="shared" si="51"/>
        <v>0</v>
      </c>
      <c r="D486" s="15">
        <f t="shared" si="52"/>
        <v>699.8277937688332</v>
      </c>
      <c r="E486" s="15">
        <f t="shared" si="53"/>
        <v>-699.8277937688332</v>
      </c>
      <c r="F486" s="15">
        <f t="shared" si="54"/>
        <v>114997.1038568955</v>
      </c>
      <c r="G486" s="16">
        <f t="shared" si="55"/>
        <v>121549.12199161667</v>
      </c>
    </row>
    <row r="487" spans="2:7">
      <c r="B487" s="14">
        <f t="shared" si="56"/>
        <v>0</v>
      </c>
      <c r="C487" s="15">
        <f t="shared" si="51"/>
        <v>0</v>
      </c>
      <c r="D487" s="15">
        <f t="shared" si="52"/>
        <v>704.1127510119162</v>
      </c>
      <c r="E487" s="15">
        <f t="shared" si="53"/>
        <v>-704.1127510119162</v>
      </c>
      <c r="F487" s="15">
        <f t="shared" si="54"/>
        <v>115701.21660790741</v>
      </c>
      <c r="G487" s="16">
        <f t="shared" si="55"/>
        <v>120845.00924060476</v>
      </c>
    </row>
    <row r="488" spans="2:7">
      <c r="B488" s="14">
        <f t="shared" si="56"/>
        <v>0</v>
      </c>
      <c r="C488" s="15">
        <f t="shared" si="51"/>
        <v>0</v>
      </c>
      <c r="D488" s="15">
        <f t="shared" si="52"/>
        <v>708.42394450731524</v>
      </c>
      <c r="E488" s="15">
        <f t="shared" si="53"/>
        <v>-708.42394450731524</v>
      </c>
      <c r="F488" s="15">
        <f t="shared" si="54"/>
        <v>116409.64055241473</v>
      </c>
      <c r="G488" s="16">
        <f t="shared" si="55"/>
        <v>120136.58529609744</v>
      </c>
    </row>
    <row r="489" spans="2:7">
      <c r="B489" s="14">
        <f t="shared" si="56"/>
        <v>0</v>
      </c>
      <c r="C489" s="15">
        <f t="shared" si="51"/>
        <v>0</v>
      </c>
      <c r="D489" s="15">
        <f t="shared" si="52"/>
        <v>712.76153489629132</v>
      </c>
      <c r="E489" s="15">
        <f t="shared" si="53"/>
        <v>-712.76153489629132</v>
      </c>
      <c r="F489" s="15">
        <f t="shared" si="54"/>
        <v>117122.40208731101</v>
      </c>
      <c r="G489" s="16">
        <f t="shared" si="55"/>
        <v>119423.82376120116</v>
      </c>
    </row>
    <row r="490" spans="2:7">
      <c r="B490" s="14">
        <f t="shared" si="56"/>
        <v>0</v>
      </c>
      <c r="C490" s="15">
        <f t="shared" si="51"/>
        <v>0</v>
      </c>
      <c r="D490" s="15">
        <f t="shared" si="52"/>
        <v>717.12568380369191</v>
      </c>
      <c r="E490" s="15">
        <f t="shared" si="53"/>
        <v>-717.12568380369191</v>
      </c>
      <c r="F490" s="15">
        <f t="shared" si="54"/>
        <v>117839.52777111471</v>
      </c>
      <c r="G490" s="16">
        <f t="shared" si="55"/>
        <v>118706.69807739746</v>
      </c>
    </row>
    <row r="491" spans="2:7">
      <c r="B491" s="14">
        <f t="shared" si="56"/>
        <v>0</v>
      </c>
      <c r="C491" s="15">
        <f t="shared" si="51"/>
        <v>0</v>
      </c>
      <c r="D491" s="15">
        <f t="shared" si="52"/>
        <v>721.51655384397282</v>
      </c>
      <c r="E491" s="15">
        <f t="shared" si="53"/>
        <v>-721.51655384397282</v>
      </c>
      <c r="F491" s="15">
        <f t="shared" si="54"/>
        <v>118561.04432495868</v>
      </c>
      <c r="G491" s="16">
        <f t="shared" si="55"/>
        <v>117985.18152355349</v>
      </c>
    </row>
    <row r="492" spans="2:7">
      <c r="B492" s="14">
        <f t="shared" si="56"/>
        <v>0</v>
      </c>
      <c r="C492" s="15">
        <f t="shared" si="51"/>
        <v>0</v>
      </c>
      <c r="D492" s="15">
        <f t="shared" si="52"/>
        <v>725.93430862725779</v>
      </c>
      <c r="E492" s="15">
        <f t="shared" si="53"/>
        <v>-725.93430862725779</v>
      </c>
      <c r="F492" s="15">
        <f t="shared" si="54"/>
        <v>119286.97863358594</v>
      </c>
      <c r="G492" s="16">
        <f t="shared" si="55"/>
        <v>117259.24721492623</v>
      </c>
    </row>
    <row r="493" spans="2:7">
      <c r="B493" s="14">
        <f t="shared" si="56"/>
        <v>0</v>
      </c>
      <c r="C493" s="15">
        <f t="shared" si="51"/>
        <v>0</v>
      </c>
      <c r="D493" s="15">
        <f t="shared" si="52"/>
        <v>730.37911276543457</v>
      </c>
      <c r="E493" s="15">
        <f t="shared" si="53"/>
        <v>-730.37911276543457</v>
      </c>
      <c r="F493" s="15">
        <f t="shared" si="54"/>
        <v>120017.35774635138</v>
      </c>
      <c r="G493" s="16">
        <f t="shared" si="55"/>
        <v>116528.86810216079</v>
      </c>
    </row>
    <row r="494" spans="2:7">
      <c r="B494" s="14">
        <f t="shared" si="56"/>
        <v>0</v>
      </c>
      <c r="C494" s="15">
        <f t="shared" si="51"/>
        <v>0</v>
      </c>
      <c r="D494" s="15">
        <f t="shared" si="52"/>
        <v>734.85113187828881</v>
      </c>
      <c r="E494" s="15">
        <f t="shared" si="53"/>
        <v>-734.85113187828881</v>
      </c>
      <c r="F494" s="15">
        <f t="shared" si="54"/>
        <v>120752.20887822966</v>
      </c>
      <c r="G494" s="16">
        <f t="shared" si="55"/>
        <v>115794.01697028251</v>
      </c>
    </row>
    <row r="495" spans="2:7">
      <c r="B495" s="14">
        <f t="shared" si="56"/>
        <v>0</v>
      </c>
      <c r="C495" s="15">
        <f t="shared" si="51"/>
        <v>0</v>
      </c>
      <c r="D495" s="15">
        <f t="shared" si="52"/>
        <v>739.35053259967503</v>
      </c>
      <c r="E495" s="15">
        <f t="shared" si="53"/>
        <v>-739.35053259967503</v>
      </c>
      <c r="F495" s="15">
        <f t="shared" si="54"/>
        <v>121491.55941082934</v>
      </c>
      <c r="G495" s="16">
        <f t="shared" si="55"/>
        <v>115054.66643768283</v>
      </c>
    </row>
    <row r="496" spans="2:7">
      <c r="B496" s="14">
        <f t="shared" si="56"/>
        <v>0</v>
      </c>
      <c r="C496" s="15">
        <f t="shared" si="51"/>
        <v>0</v>
      </c>
      <c r="D496" s="15">
        <f t="shared" si="52"/>
        <v>743.87748258372596</v>
      </c>
      <c r="E496" s="15">
        <f t="shared" si="53"/>
        <v>-743.87748258372596</v>
      </c>
      <c r="F496" s="15">
        <f t="shared" si="54"/>
        <v>122235.43689341308</v>
      </c>
      <c r="G496" s="16">
        <f t="shared" si="55"/>
        <v>114310.78895509909</v>
      </c>
    </row>
    <row r="497" spans="2:7">
      <c r="B497" s="14">
        <f t="shared" si="56"/>
        <v>0</v>
      </c>
      <c r="C497" s="15">
        <f t="shared" si="51"/>
        <v>0</v>
      </c>
      <c r="D497" s="15">
        <f t="shared" si="52"/>
        <v>748.43215051109962</v>
      </c>
      <c r="E497" s="15">
        <f t="shared" si="53"/>
        <v>-748.43215051109962</v>
      </c>
      <c r="F497" s="15">
        <f t="shared" si="54"/>
        <v>122983.86904392418</v>
      </c>
      <c r="G497" s="16">
        <f t="shared" si="55"/>
        <v>113562.35680458799</v>
      </c>
    </row>
    <row r="498" spans="2:7">
      <c r="B498" s="14">
        <f t="shared" si="56"/>
        <v>0</v>
      </c>
      <c r="C498" s="15">
        <f t="shared" si="51"/>
        <v>0</v>
      </c>
      <c r="D498" s="15">
        <f t="shared" si="52"/>
        <v>753.01470609526382</v>
      </c>
      <c r="E498" s="15">
        <f t="shared" si="53"/>
        <v>-753.01470609526382</v>
      </c>
      <c r="F498" s="15">
        <f t="shared" si="54"/>
        <v>123736.88375001943</v>
      </c>
      <c r="G498" s="16">
        <f t="shared" si="55"/>
        <v>112809.34209849274</v>
      </c>
    </row>
    <row r="499" spans="2:7">
      <c r="B499" s="14">
        <f t="shared" si="56"/>
        <v>0</v>
      </c>
      <c r="C499" s="15">
        <f t="shared" si="51"/>
        <v>0</v>
      </c>
      <c r="D499" s="15">
        <f t="shared" si="52"/>
        <v>757.62532008882113</v>
      </c>
      <c r="E499" s="15">
        <f t="shared" si="53"/>
        <v>-757.62532008882113</v>
      </c>
      <c r="F499" s="15">
        <f t="shared" si="54"/>
        <v>124494.50907010825</v>
      </c>
      <c r="G499" s="16">
        <f t="shared" si="55"/>
        <v>112051.71677840392</v>
      </c>
    </row>
    <row r="500" spans="2:7">
      <c r="B500" s="14">
        <f t="shared" si="56"/>
        <v>0</v>
      </c>
      <c r="C500" s="15">
        <f t="shared" si="51"/>
        <v>0</v>
      </c>
      <c r="D500" s="15">
        <f t="shared" si="52"/>
        <v>762.26416428987045</v>
      </c>
      <c r="E500" s="15">
        <f t="shared" si="53"/>
        <v>-762.26416428987045</v>
      </c>
      <c r="F500" s="15">
        <f t="shared" si="54"/>
        <v>125256.77323439812</v>
      </c>
      <c r="G500" s="16">
        <f t="shared" si="55"/>
        <v>111289.45261411405</v>
      </c>
    </row>
    <row r="501" spans="2:7">
      <c r="B501" s="14">
        <f t="shared" si="56"/>
        <v>0</v>
      </c>
      <c r="C501" s="15">
        <f t="shared" si="51"/>
        <v>0</v>
      </c>
      <c r="D501" s="15">
        <f t="shared" si="52"/>
        <v>766.93141154840873</v>
      </c>
      <c r="E501" s="15">
        <f t="shared" si="53"/>
        <v>-766.93141154840873</v>
      </c>
      <c r="F501" s="15">
        <f t="shared" si="54"/>
        <v>126023.70464594653</v>
      </c>
      <c r="G501" s="16">
        <f t="shared" si="55"/>
        <v>110522.52120256564</v>
      </c>
    </row>
    <row r="502" spans="2:7">
      <c r="B502" s="14">
        <f t="shared" si="56"/>
        <v>0</v>
      </c>
      <c r="C502" s="15">
        <f t="shared" ref="C502:C565" si="57">+IF($D$8="D",IF(B502=0,0,$C$3*$C$7/(1-(1+$C$7)^-$C$4)),0)</f>
        <v>0</v>
      </c>
      <c r="D502" s="15">
        <f t="shared" si="52"/>
        <v>771.62723577277177</v>
      </c>
      <c r="E502" s="15">
        <f t="shared" si="53"/>
        <v>-771.62723577277177</v>
      </c>
      <c r="F502" s="15">
        <f t="shared" si="54"/>
        <v>126795.33188171931</v>
      </c>
      <c r="G502" s="16">
        <f t="shared" si="55"/>
        <v>109750.89396679286</v>
      </c>
    </row>
    <row r="503" spans="2:7">
      <c r="B503" s="14">
        <f t="shared" si="56"/>
        <v>0</v>
      </c>
      <c r="C503" s="15">
        <f t="shared" si="57"/>
        <v>0</v>
      </c>
      <c r="D503" s="15">
        <f t="shared" si="52"/>
        <v>776.35181193611413</v>
      </c>
      <c r="E503" s="15">
        <f t="shared" si="53"/>
        <v>-776.35181193611413</v>
      </c>
      <c r="F503" s="15">
        <f t="shared" si="54"/>
        <v>127571.68369365542</v>
      </c>
      <c r="G503" s="16">
        <f t="shared" si="55"/>
        <v>108974.54215485675</v>
      </c>
    </row>
    <row r="504" spans="2:7">
      <c r="B504" s="14">
        <f t="shared" si="56"/>
        <v>0</v>
      </c>
      <c r="C504" s="15">
        <f t="shared" si="57"/>
        <v>0</v>
      </c>
      <c r="D504" s="15">
        <f t="shared" si="52"/>
        <v>781.10531608292865</v>
      </c>
      <c r="E504" s="15">
        <f t="shared" si="53"/>
        <v>-781.10531608292865</v>
      </c>
      <c r="F504" s="15">
        <f t="shared" si="54"/>
        <v>128352.78900973835</v>
      </c>
      <c r="G504" s="16">
        <f t="shared" si="55"/>
        <v>108193.43683877382</v>
      </c>
    </row>
    <row r="505" spans="2:7">
      <c r="B505" s="14">
        <f t="shared" si="56"/>
        <v>0</v>
      </c>
      <c r="C505" s="15">
        <f t="shared" si="57"/>
        <v>0</v>
      </c>
      <c r="D505" s="15">
        <f t="shared" si="52"/>
        <v>785.88792533560684</v>
      </c>
      <c r="E505" s="15">
        <f t="shared" si="53"/>
        <v>-785.88792533560684</v>
      </c>
      <c r="F505" s="15">
        <f t="shared" si="54"/>
        <v>129138.67693507396</v>
      </c>
      <c r="G505" s="16">
        <f t="shared" si="55"/>
        <v>107407.54891343821</v>
      </c>
    </row>
    <row r="506" spans="2:7">
      <c r="B506" s="14">
        <f t="shared" si="56"/>
        <v>0</v>
      </c>
      <c r="C506" s="15">
        <f t="shared" si="57"/>
        <v>0</v>
      </c>
      <c r="D506" s="15">
        <f t="shared" si="52"/>
        <v>790.69981790103805</v>
      </c>
      <c r="E506" s="15">
        <f t="shared" si="53"/>
        <v>-790.69981790103805</v>
      </c>
      <c r="F506" s="15">
        <f t="shared" si="54"/>
        <v>129929.376752975</v>
      </c>
      <c r="G506" s="16">
        <f t="shared" si="55"/>
        <v>106616.84909553717</v>
      </c>
    </row>
    <row r="507" spans="2:7">
      <c r="B507" s="14">
        <f t="shared" si="56"/>
        <v>0</v>
      </c>
      <c r="C507" s="15">
        <f t="shared" si="57"/>
        <v>0</v>
      </c>
      <c r="D507" s="15">
        <f t="shared" si="52"/>
        <v>795.5411730772496</v>
      </c>
      <c r="E507" s="15">
        <f t="shared" si="53"/>
        <v>-795.5411730772496</v>
      </c>
      <c r="F507" s="15">
        <f t="shared" si="54"/>
        <v>130724.91792605225</v>
      </c>
      <c r="G507" s="16">
        <f t="shared" si="55"/>
        <v>105821.30792245992</v>
      </c>
    </row>
    <row r="508" spans="2:7">
      <c r="B508" s="14">
        <f t="shared" si="56"/>
        <v>0</v>
      </c>
      <c r="C508" s="15">
        <f t="shared" si="57"/>
        <v>0</v>
      </c>
      <c r="D508" s="15">
        <f t="shared" si="52"/>
        <v>800.41217126008848</v>
      </c>
      <c r="E508" s="15">
        <f t="shared" si="53"/>
        <v>-800.41217126008848</v>
      </c>
      <c r="F508" s="15">
        <f t="shared" si="54"/>
        <v>131525.33009731234</v>
      </c>
      <c r="G508" s="16">
        <f t="shared" si="55"/>
        <v>105020.89575119983</v>
      </c>
    </row>
    <row r="509" spans="2:7">
      <c r="B509" s="14">
        <f t="shared" si="56"/>
        <v>0</v>
      </c>
      <c r="C509" s="15">
        <f t="shared" si="57"/>
        <v>0</v>
      </c>
      <c r="D509" s="15">
        <f t="shared" si="52"/>
        <v>805.31299394994232</v>
      </c>
      <c r="E509" s="15">
        <f t="shared" si="53"/>
        <v>-805.31299394994232</v>
      </c>
      <c r="F509" s="15">
        <f t="shared" si="54"/>
        <v>132330.64309126229</v>
      </c>
      <c r="G509" s="16">
        <f t="shared" si="55"/>
        <v>104215.58275724988</v>
      </c>
    </row>
    <row r="510" spans="2:7">
      <c r="B510" s="14">
        <f t="shared" si="56"/>
        <v>0</v>
      </c>
      <c r="C510" s="15">
        <f t="shared" si="57"/>
        <v>0</v>
      </c>
      <c r="D510" s="15">
        <f t="shared" ref="D510:D573" si="58">+IF($D$8="D",$C$7*F509,0)</f>
        <v>810.24382375850314</v>
      </c>
      <c r="E510" s="15">
        <f t="shared" ref="E510:E573" si="59">+C510-D510</f>
        <v>-810.24382375850314</v>
      </c>
      <c r="F510" s="15">
        <f t="shared" ref="F510:F573" si="60">+MAX($F$13*$C$9,F509-E510)</f>
        <v>133140.88691502079</v>
      </c>
      <c r="G510" s="16">
        <f t="shared" ref="G510:G573" si="61">+G509+E510</f>
        <v>103405.33893349138</v>
      </c>
    </row>
    <row r="511" spans="2:7">
      <c r="B511" s="14">
        <f t="shared" si="56"/>
        <v>0</v>
      </c>
      <c r="C511" s="15">
        <f t="shared" si="57"/>
        <v>0</v>
      </c>
      <c r="D511" s="15">
        <f t="shared" si="58"/>
        <v>815.20484441557085</v>
      </c>
      <c r="E511" s="15">
        <f t="shared" si="59"/>
        <v>-815.20484441557085</v>
      </c>
      <c r="F511" s="15">
        <f t="shared" si="60"/>
        <v>133956.09175943636</v>
      </c>
      <c r="G511" s="16">
        <f t="shared" si="61"/>
        <v>102590.13408907581</v>
      </c>
    </row>
    <row r="512" spans="2:7">
      <c r="B512" s="14">
        <f t="shared" si="56"/>
        <v>0</v>
      </c>
      <c r="C512" s="15">
        <f t="shared" si="57"/>
        <v>0</v>
      </c>
      <c r="D512" s="15">
        <f t="shared" si="58"/>
        <v>820.19624077589981</v>
      </c>
      <c r="E512" s="15">
        <f t="shared" si="59"/>
        <v>-820.19624077589981</v>
      </c>
      <c r="F512" s="15">
        <f t="shared" si="60"/>
        <v>134776.28800021225</v>
      </c>
      <c r="G512" s="16">
        <f t="shared" si="61"/>
        <v>101769.93784829992</v>
      </c>
    </row>
    <row r="513" spans="2:7">
      <c r="B513" s="14">
        <f t="shared" si="56"/>
        <v>0</v>
      </c>
      <c r="C513" s="15">
        <f t="shared" si="57"/>
        <v>0</v>
      </c>
      <c r="D513" s="15">
        <f t="shared" si="58"/>
        <v>825.21819882608702</v>
      </c>
      <c r="E513" s="15">
        <f t="shared" si="59"/>
        <v>-825.21819882608702</v>
      </c>
      <c r="F513" s="15">
        <f t="shared" si="60"/>
        <v>135601.50619903835</v>
      </c>
      <c r="G513" s="16">
        <f t="shared" si="61"/>
        <v>100944.71964947383</v>
      </c>
    </row>
    <row r="514" spans="2:7">
      <c r="B514" s="14">
        <f t="shared" si="56"/>
        <v>0</v>
      </c>
      <c r="C514" s="15">
        <f t="shared" si="57"/>
        <v>0</v>
      </c>
      <c r="D514" s="15">
        <f t="shared" si="58"/>
        <v>830.27090569150175</v>
      </c>
      <c r="E514" s="15">
        <f t="shared" si="59"/>
        <v>-830.27090569150175</v>
      </c>
      <c r="F514" s="15">
        <f t="shared" si="60"/>
        <v>136431.77710472984</v>
      </c>
      <c r="G514" s="16">
        <f t="shared" si="61"/>
        <v>100114.44874378233</v>
      </c>
    </row>
    <row r="515" spans="2:7">
      <c r="B515" s="14">
        <f t="shared" si="56"/>
        <v>0</v>
      </c>
      <c r="C515" s="15">
        <f t="shared" si="57"/>
        <v>0</v>
      </c>
      <c r="D515" s="15">
        <f t="shared" si="58"/>
        <v>835.354549643258</v>
      </c>
      <c r="E515" s="15">
        <f t="shared" si="59"/>
        <v>-835.354549643258</v>
      </c>
      <c r="F515" s="15">
        <f t="shared" si="60"/>
        <v>137267.13165437311</v>
      </c>
      <c r="G515" s="16">
        <f t="shared" si="61"/>
        <v>99279.094194139063</v>
      </c>
    </row>
    <row r="516" spans="2:7">
      <c r="B516" s="14">
        <f t="shared" si="56"/>
        <v>0</v>
      </c>
      <c r="C516" s="15">
        <f t="shared" si="57"/>
        <v>0</v>
      </c>
      <c r="D516" s="15">
        <f t="shared" si="58"/>
        <v>840.46932010523051</v>
      </c>
      <c r="E516" s="15">
        <f t="shared" si="59"/>
        <v>-840.46932010523051</v>
      </c>
      <c r="F516" s="15">
        <f t="shared" si="60"/>
        <v>138107.60097447835</v>
      </c>
      <c r="G516" s="16">
        <f t="shared" si="61"/>
        <v>98438.624874033834</v>
      </c>
    </row>
    <row r="517" spans="2:7">
      <c r="B517" s="14">
        <f t="shared" si="56"/>
        <v>0</v>
      </c>
      <c r="C517" s="15">
        <f t="shared" si="57"/>
        <v>0</v>
      </c>
      <c r="D517" s="15">
        <f t="shared" si="58"/>
        <v>845.61540766111227</v>
      </c>
      <c r="E517" s="15">
        <f t="shared" si="59"/>
        <v>-845.61540766111227</v>
      </c>
      <c r="F517" s="15">
        <f t="shared" si="60"/>
        <v>138953.21638213945</v>
      </c>
      <c r="G517" s="16">
        <f t="shared" si="61"/>
        <v>97593.009466372721</v>
      </c>
    </row>
    <row r="518" spans="2:7">
      <c r="B518" s="14">
        <f t="shared" si="56"/>
        <v>0</v>
      </c>
      <c r="C518" s="15">
        <f t="shared" si="57"/>
        <v>0</v>
      </c>
      <c r="D518" s="15">
        <f t="shared" si="58"/>
        <v>850.79300406151606</v>
      </c>
      <c r="E518" s="15">
        <f t="shared" si="59"/>
        <v>-850.79300406151606</v>
      </c>
      <c r="F518" s="15">
        <f t="shared" si="60"/>
        <v>139804.00938620095</v>
      </c>
      <c r="G518" s="16">
        <f t="shared" si="61"/>
        <v>96742.216462311204</v>
      </c>
    </row>
    <row r="519" spans="2:7">
      <c r="B519" s="14">
        <f t="shared" si="56"/>
        <v>0</v>
      </c>
      <c r="C519" s="15">
        <f t="shared" si="57"/>
        <v>0</v>
      </c>
      <c r="D519" s="15">
        <f t="shared" si="58"/>
        <v>856.00230223111964</v>
      </c>
      <c r="E519" s="15">
        <f t="shared" si="59"/>
        <v>-856.00230223111964</v>
      </c>
      <c r="F519" s="15">
        <f t="shared" si="60"/>
        <v>140660.01168843207</v>
      </c>
      <c r="G519" s="16">
        <f t="shared" si="61"/>
        <v>95886.214160080082</v>
      </c>
    </row>
    <row r="520" spans="2:7">
      <c r="B520" s="14">
        <f t="shared" si="56"/>
        <v>0</v>
      </c>
      <c r="C520" s="15">
        <f t="shared" si="57"/>
        <v>0</v>
      </c>
      <c r="D520" s="15">
        <f t="shared" si="58"/>
        <v>861.24349627585423</v>
      </c>
      <c r="E520" s="15">
        <f t="shared" si="59"/>
        <v>-861.24349627585423</v>
      </c>
      <c r="F520" s="15">
        <f t="shared" si="60"/>
        <v>141521.25518470793</v>
      </c>
      <c r="G520" s="16">
        <f t="shared" si="61"/>
        <v>95024.970663804226</v>
      </c>
    </row>
    <row r="521" spans="2:7">
      <c r="B521" s="14">
        <f t="shared" si="56"/>
        <v>0</v>
      </c>
      <c r="C521" s="15">
        <f t="shared" si="57"/>
        <v>0</v>
      </c>
      <c r="D521" s="15">
        <f t="shared" si="58"/>
        <v>866.51678149013708</v>
      </c>
      <c r="E521" s="15">
        <f t="shared" si="59"/>
        <v>-866.51678149013708</v>
      </c>
      <c r="F521" s="15">
        <f t="shared" si="60"/>
        <v>142387.77196619808</v>
      </c>
      <c r="G521" s="16">
        <f t="shared" si="61"/>
        <v>94158.45388231409</v>
      </c>
    </row>
    <row r="522" spans="2:7">
      <c r="B522" s="14">
        <f t="shared" si="56"/>
        <v>0</v>
      </c>
      <c r="C522" s="15">
        <f t="shared" si="57"/>
        <v>0</v>
      </c>
      <c r="D522" s="15">
        <f t="shared" si="58"/>
        <v>871.82235436414851</v>
      </c>
      <c r="E522" s="15">
        <f t="shared" si="59"/>
        <v>-871.82235436414851</v>
      </c>
      <c r="F522" s="15">
        <f t="shared" si="60"/>
        <v>143259.59432056223</v>
      </c>
      <c r="G522" s="16">
        <f t="shared" si="61"/>
        <v>93286.631527949939</v>
      </c>
    </row>
    <row r="523" spans="2:7">
      <c r="B523" s="14">
        <f t="shared" si="56"/>
        <v>0</v>
      </c>
      <c r="C523" s="15">
        <f t="shared" si="57"/>
        <v>0</v>
      </c>
      <c r="D523" s="15">
        <f t="shared" si="58"/>
        <v>877.16041259115332</v>
      </c>
      <c r="E523" s="15">
        <f t="shared" si="59"/>
        <v>-877.16041259115332</v>
      </c>
      <c r="F523" s="15">
        <f t="shared" si="60"/>
        <v>144136.75473315339</v>
      </c>
      <c r="G523" s="16">
        <f t="shared" si="61"/>
        <v>92409.471115358785</v>
      </c>
    </row>
    <row r="524" spans="2:7">
      <c r="B524" s="14">
        <f t="shared" si="56"/>
        <v>0</v>
      </c>
      <c r="C524" s="15">
        <f t="shared" si="57"/>
        <v>0</v>
      </c>
      <c r="D524" s="15">
        <f t="shared" si="58"/>
        <v>882.53115507486734</v>
      </c>
      <c r="E524" s="15">
        <f t="shared" si="59"/>
        <v>-882.53115507486734</v>
      </c>
      <c r="F524" s="15">
        <f t="shared" si="60"/>
        <v>145019.28588822825</v>
      </c>
      <c r="G524" s="16">
        <f t="shared" si="61"/>
        <v>91526.939960283911</v>
      </c>
    </row>
    <row r="525" spans="2:7">
      <c r="B525" s="14">
        <f t="shared" si="56"/>
        <v>0</v>
      </c>
      <c r="C525" s="15">
        <f t="shared" si="57"/>
        <v>0</v>
      </c>
      <c r="D525" s="15">
        <f t="shared" si="58"/>
        <v>887.93478193686872</v>
      </c>
      <c r="E525" s="15">
        <f t="shared" si="59"/>
        <v>-887.93478193686872</v>
      </c>
      <c r="F525" s="15">
        <f t="shared" si="60"/>
        <v>145907.22067016512</v>
      </c>
      <c r="G525" s="16">
        <f t="shared" si="61"/>
        <v>90639.005178347041</v>
      </c>
    </row>
    <row r="526" spans="2:7">
      <c r="B526" s="14">
        <f t="shared" si="56"/>
        <v>0</v>
      </c>
      <c r="C526" s="15">
        <f t="shared" si="57"/>
        <v>0</v>
      </c>
      <c r="D526" s="15">
        <f t="shared" si="58"/>
        <v>893.37149452405492</v>
      </c>
      <c r="E526" s="15">
        <f t="shared" si="59"/>
        <v>-893.37149452405492</v>
      </c>
      <c r="F526" s="15">
        <f t="shared" si="60"/>
        <v>146800.59216468918</v>
      </c>
      <c r="G526" s="16">
        <f t="shared" si="61"/>
        <v>89745.633683822991</v>
      </c>
    </row>
    <row r="527" spans="2:7">
      <c r="B527" s="14">
        <f t="shared" si="56"/>
        <v>0</v>
      </c>
      <c r="C527" s="15">
        <f t="shared" si="57"/>
        <v>0</v>
      </c>
      <c r="D527" s="15">
        <f t="shared" si="58"/>
        <v>898.84149541614477</v>
      </c>
      <c r="E527" s="15">
        <f t="shared" si="59"/>
        <v>-898.84149541614477</v>
      </c>
      <c r="F527" s="15">
        <f t="shared" si="60"/>
        <v>147699.43366010534</v>
      </c>
      <c r="G527" s="16">
        <f t="shared" si="61"/>
        <v>88846.792188406849</v>
      </c>
    </row>
    <row r="528" spans="2:7">
      <c r="B528" s="14">
        <f t="shared" si="56"/>
        <v>0</v>
      </c>
      <c r="C528" s="15">
        <f t="shared" si="57"/>
        <v>0</v>
      </c>
      <c r="D528" s="15">
        <f t="shared" si="58"/>
        <v>904.34498843322729</v>
      </c>
      <c r="E528" s="15">
        <f t="shared" si="59"/>
        <v>-904.34498843322729</v>
      </c>
      <c r="F528" s="15">
        <f t="shared" si="60"/>
        <v>148603.77864853857</v>
      </c>
      <c r="G528" s="16">
        <f t="shared" si="61"/>
        <v>87942.447199973627</v>
      </c>
    </row>
    <row r="529" spans="2:7">
      <c r="B529" s="14">
        <f t="shared" si="56"/>
        <v>0</v>
      </c>
      <c r="C529" s="15">
        <f t="shared" si="57"/>
        <v>0</v>
      </c>
      <c r="D529" s="15">
        <f t="shared" si="58"/>
        <v>909.88217864335604</v>
      </c>
      <c r="E529" s="15">
        <f t="shared" si="59"/>
        <v>-909.88217864335604</v>
      </c>
      <c r="F529" s="15">
        <f t="shared" si="60"/>
        <v>149513.66082718194</v>
      </c>
      <c r="G529" s="16">
        <f t="shared" si="61"/>
        <v>87032.565021330272</v>
      </c>
    </row>
    <row r="530" spans="2:7">
      <c r="B530" s="14">
        <f t="shared" si="56"/>
        <v>0</v>
      </c>
      <c r="C530" s="15">
        <f t="shared" si="57"/>
        <v>0</v>
      </c>
      <c r="D530" s="15">
        <f t="shared" si="58"/>
        <v>915.45327237019069</v>
      </c>
      <c r="E530" s="15">
        <f t="shared" si="59"/>
        <v>-915.45327237019069</v>
      </c>
      <c r="F530" s="15">
        <f t="shared" si="60"/>
        <v>150429.11409955213</v>
      </c>
      <c r="G530" s="16">
        <f t="shared" si="61"/>
        <v>86117.111748960087</v>
      </c>
    </row>
    <row r="531" spans="2:7">
      <c r="B531" s="14">
        <f t="shared" si="56"/>
        <v>0</v>
      </c>
      <c r="C531" s="15">
        <f t="shared" si="57"/>
        <v>0</v>
      </c>
      <c r="D531" s="15">
        <f t="shared" si="58"/>
        <v>921.05847720068414</v>
      </c>
      <c r="E531" s="15">
        <f t="shared" si="59"/>
        <v>-921.05847720068414</v>
      </c>
      <c r="F531" s="15">
        <f t="shared" si="60"/>
        <v>151350.17257675281</v>
      </c>
      <c r="G531" s="16">
        <f t="shared" si="61"/>
        <v>85196.053271759403</v>
      </c>
    </row>
    <row r="532" spans="2:7">
      <c r="B532" s="14">
        <f t="shared" si="56"/>
        <v>0</v>
      </c>
      <c r="C532" s="15">
        <f t="shared" si="57"/>
        <v>0</v>
      </c>
      <c r="D532" s="15">
        <f t="shared" si="58"/>
        <v>926.6980019928186</v>
      </c>
      <c r="E532" s="15">
        <f t="shared" si="59"/>
        <v>-926.6980019928186</v>
      </c>
      <c r="F532" s="15">
        <f t="shared" si="60"/>
        <v>152276.87057874564</v>
      </c>
      <c r="G532" s="16">
        <f t="shared" si="61"/>
        <v>84269.355269766587</v>
      </c>
    </row>
    <row r="533" spans="2:7">
      <c r="B533" s="14">
        <f t="shared" si="56"/>
        <v>0</v>
      </c>
      <c r="C533" s="15">
        <f t="shared" si="57"/>
        <v>0</v>
      </c>
      <c r="D533" s="15">
        <f t="shared" si="58"/>
        <v>932.3720568833869</v>
      </c>
      <c r="E533" s="15">
        <f t="shared" si="59"/>
        <v>-932.3720568833869</v>
      </c>
      <c r="F533" s="15">
        <f t="shared" si="60"/>
        <v>153209.24263562902</v>
      </c>
      <c r="G533" s="16">
        <f t="shared" si="61"/>
        <v>83336.983212883206</v>
      </c>
    </row>
    <row r="534" spans="2:7">
      <c r="B534" s="14">
        <f t="shared" si="56"/>
        <v>0</v>
      </c>
      <c r="C534" s="15">
        <f t="shared" si="57"/>
        <v>0</v>
      </c>
      <c r="D534" s="15">
        <f t="shared" si="58"/>
        <v>938.08085329582309</v>
      </c>
      <c r="E534" s="15">
        <f t="shared" si="59"/>
        <v>-938.08085329582309</v>
      </c>
      <c r="F534" s="15">
        <f t="shared" si="60"/>
        <v>154147.32348892486</v>
      </c>
      <c r="G534" s="16">
        <f t="shared" si="61"/>
        <v>82398.902359587388</v>
      </c>
    </row>
    <row r="535" spans="2:7">
      <c r="B535" s="14">
        <f t="shared" si="56"/>
        <v>0</v>
      </c>
      <c r="C535" s="15">
        <f t="shared" si="57"/>
        <v>0</v>
      </c>
      <c r="D535" s="15">
        <f t="shared" si="58"/>
        <v>943.82460394808038</v>
      </c>
      <c r="E535" s="15">
        <f t="shared" si="59"/>
        <v>-943.82460394808038</v>
      </c>
      <c r="F535" s="15">
        <f t="shared" si="60"/>
        <v>155091.14809287293</v>
      </c>
      <c r="G535" s="16">
        <f t="shared" si="61"/>
        <v>81455.0777556393</v>
      </c>
    </row>
    <row r="536" spans="2:7">
      <c r="B536" s="14">
        <f t="shared" ref="B536:B599" si="62">+IF(B535=0,0,IF(B535+1&lt;=$C$4,B535+1,0))</f>
        <v>0</v>
      </c>
      <c r="C536" s="15">
        <f t="shared" si="57"/>
        <v>0</v>
      </c>
      <c r="D536" s="15">
        <f t="shared" si="58"/>
        <v>949.60352286055661</v>
      </c>
      <c r="E536" s="15">
        <f t="shared" si="59"/>
        <v>-949.60352286055661</v>
      </c>
      <c r="F536" s="15">
        <f t="shared" si="60"/>
        <v>156040.75161573349</v>
      </c>
      <c r="G536" s="16">
        <f t="shared" si="61"/>
        <v>80505.474232778739</v>
      </c>
    </row>
    <row r="537" spans="2:7">
      <c r="B537" s="14">
        <f t="shared" si="62"/>
        <v>0</v>
      </c>
      <c r="C537" s="15">
        <f t="shared" si="57"/>
        <v>0</v>
      </c>
      <c r="D537" s="15">
        <f t="shared" si="58"/>
        <v>955.41782536407015</v>
      </c>
      <c r="E537" s="15">
        <f t="shared" si="59"/>
        <v>-955.41782536407015</v>
      </c>
      <c r="F537" s="15">
        <f t="shared" si="60"/>
        <v>156996.16944109756</v>
      </c>
      <c r="G537" s="16">
        <f t="shared" si="61"/>
        <v>79550.056407414668</v>
      </c>
    </row>
    <row r="538" spans="2:7">
      <c r="B538" s="14">
        <f t="shared" si="62"/>
        <v>0</v>
      </c>
      <c r="C538" s="15">
        <f t="shared" si="57"/>
        <v>0</v>
      </c>
      <c r="D538" s="15">
        <f t="shared" si="58"/>
        <v>961.26772810788248</v>
      </c>
      <c r="E538" s="15">
        <f t="shared" si="59"/>
        <v>-961.26772810788248</v>
      </c>
      <c r="F538" s="15">
        <f t="shared" si="60"/>
        <v>157957.43716920546</v>
      </c>
      <c r="G538" s="16">
        <f t="shared" si="61"/>
        <v>78588.788679306788</v>
      </c>
    </row>
    <row r="539" spans="2:7">
      <c r="B539" s="14">
        <f t="shared" si="62"/>
        <v>0</v>
      </c>
      <c r="C539" s="15">
        <f t="shared" si="57"/>
        <v>0</v>
      </c>
      <c r="D539" s="15">
        <f t="shared" si="58"/>
        <v>967.15344906777113</v>
      </c>
      <c r="E539" s="15">
        <f t="shared" si="59"/>
        <v>-967.15344906777113</v>
      </c>
      <c r="F539" s="15">
        <f t="shared" si="60"/>
        <v>158924.59061827321</v>
      </c>
      <c r="G539" s="16">
        <f t="shared" si="61"/>
        <v>77621.635230239015</v>
      </c>
    </row>
    <row r="540" spans="2:7">
      <c r="B540" s="14">
        <f t="shared" si="62"/>
        <v>0</v>
      </c>
      <c r="C540" s="15">
        <f t="shared" si="57"/>
        <v>0</v>
      </c>
      <c r="D540" s="15">
        <f t="shared" si="58"/>
        <v>973.07520755415169</v>
      </c>
      <c r="E540" s="15">
        <f t="shared" si="59"/>
        <v>-973.07520755415169</v>
      </c>
      <c r="F540" s="15">
        <f t="shared" si="60"/>
        <v>159897.66582582737</v>
      </c>
      <c r="G540" s="16">
        <f t="shared" si="61"/>
        <v>76648.560022684862</v>
      </c>
    </row>
    <row r="541" spans="2:7">
      <c r="B541" s="14">
        <f t="shared" si="62"/>
        <v>0</v>
      </c>
      <c r="C541" s="15">
        <f t="shared" si="57"/>
        <v>0</v>
      </c>
      <c r="D541" s="15">
        <f t="shared" si="58"/>
        <v>979.0332242202503</v>
      </c>
      <c r="E541" s="15">
        <f t="shared" si="59"/>
        <v>-979.0332242202503</v>
      </c>
      <c r="F541" s="15">
        <f t="shared" si="60"/>
        <v>160876.69905004761</v>
      </c>
      <c r="G541" s="16">
        <f t="shared" si="61"/>
        <v>75669.526798464605</v>
      </c>
    </row>
    <row r="542" spans="2:7">
      <c r="B542" s="14">
        <f t="shared" si="62"/>
        <v>0</v>
      </c>
      <c r="C542" s="15">
        <f t="shared" si="57"/>
        <v>0</v>
      </c>
      <c r="D542" s="15">
        <f t="shared" si="58"/>
        <v>985.02772107032411</v>
      </c>
      <c r="E542" s="15">
        <f t="shared" si="59"/>
        <v>-985.02772107032411</v>
      </c>
      <c r="F542" s="15">
        <f t="shared" si="60"/>
        <v>161861.72677111794</v>
      </c>
      <c r="G542" s="16">
        <f t="shared" si="61"/>
        <v>74684.499077394285</v>
      </c>
    </row>
    <row r="543" spans="2:7">
      <c r="B543" s="14">
        <f t="shared" si="62"/>
        <v>0</v>
      </c>
      <c r="C543" s="15">
        <f t="shared" si="57"/>
        <v>0</v>
      </c>
      <c r="D543" s="15">
        <f t="shared" si="58"/>
        <v>991.05892146793519</v>
      </c>
      <c r="E543" s="15">
        <f t="shared" si="59"/>
        <v>-991.05892146793519</v>
      </c>
      <c r="F543" s="15">
        <f t="shared" si="60"/>
        <v>162852.78569258589</v>
      </c>
      <c r="G543" s="16">
        <f t="shared" si="61"/>
        <v>73693.44015592635</v>
      </c>
    </row>
    <row r="544" spans="2:7">
      <c r="B544" s="14">
        <f t="shared" si="62"/>
        <v>0</v>
      </c>
      <c r="C544" s="15">
        <f t="shared" si="57"/>
        <v>0</v>
      </c>
      <c r="D544" s="15">
        <f t="shared" si="58"/>
        <v>997.12705014427195</v>
      </c>
      <c r="E544" s="15">
        <f t="shared" si="59"/>
        <v>-997.12705014427195</v>
      </c>
      <c r="F544" s="15">
        <f t="shared" si="60"/>
        <v>163849.91274273017</v>
      </c>
      <c r="G544" s="16">
        <f t="shared" si="61"/>
        <v>72696.313105782072</v>
      </c>
    </row>
    <row r="545" spans="2:7">
      <c r="B545" s="14">
        <f t="shared" si="62"/>
        <v>0</v>
      </c>
      <c r="C545" s="15">
        <f t="shared" si="57"/>
        <v>0</v>
      </c>
      <c r="D545" s="15">
        <f t="shared" si="58"/>
        <v>1003.2323332065235</v>
      </c>
      <c r="E545" s="15">
        <f t="shared" si="59"/>
        <v>-1003.2323332065235</v>
      </c>
      <c r="F545" s="15">
        <f t="shared" si="60"/>
        <v>164853.14507593669</v>
      </c>
      <c r="G545" s="16">
        <f t="shared" si="61"/>
        <v>71693.080772575544</v>
      </c>
    </row>
    <row r="546" spans="2:7">
      <c r="B546" s="14">
        <f t="shared" si="62"/>
        <v>0</v>
      </c>
      <c r="C546" s="15">
        <f t="shared" si="57"/>
        <v>0</v>
      </c>
      <c r="D546" s="15">
        <f t="shared" si="58"/>
        <v>1009.3749981463048</v>
      </c>
      <c r="E546" s="15">
        <f t="shared" si="59"/>
        <v>-1009.3749981463048</v>
      </c>
      <c r="F546" s="15">
        <f t="shared" si="60"/>
        <v>165862.520074083</v>
      </c>
      <c r="G546" s="16">
        <f t="shared" si="61"/>
        <v>70683.70577442924</v>
      </c>
    </row>
    <row r="547" spans="2:7">
      <c r="B547" s="14">
        <f t="shared" si="62"/>
        <v>0</v>
      </c>
      <c r="C547" s="15">
        <f t="shared" si="57"/>
        <v>0</v>
      </c>
      <c r="D547" s="15">
        <f t="shared" si="58"/>
        <v>1015.5552738481337</v>
      </c>
      <c r="E547" s="15">
        <f t="shared" si="59"/>
        <v>-1015.5552738481337</v>
      </c>
      <c r="F547" s="15">
        <f t="shared" si="60"/>
        <v>166878.07534793112</v>
      </c>
      <c r="G547" s="16">
        <f t="shared" si="61"/>
        <v>69668.150500581105</v>
      </c>
    </row>
    <row r="548" spans="2:7">
      <c r="B548" s="14">
        <f t="shared" si="62"/>
        <v>0</v>
      </c>
      <c r="C548" s="15">
        <f t="shared" si="57"/>
        <v>0</v>
      </c>
      <c r="D548" s="15">
        <f t="shared" si="58"/>
        <v>1021.773390597958</v>
      </c>
      <c r="E548" s="15">
        <f t="shared" si="59"/>
        <v>-1021.773390597958</v>
      </c>
      <c r="F548" s="15">
        <f t="shared" si="60"/>
        <v>167899.84873852908</v>
      </c>
      <c r="G548" s="16">
        <f t="shared" si="61"/>
        <v>68646.37710998315</v>
      </c>
    </row>
    <row r="549" spans="2:7">
      <c r="B549" s="14">
        <f t="shared" si="62"/>
        <v>0</v>
      </c>
      <c r="C549" s="15">
        <f t="shared" si="57"/>
        <v>0</v>
      </c>
      <c r="D549" s="15">
        <f t="shared" si="58"/>
        <v>1028.0295800917386</v>
      </c>
      <c r="E549" s="15">
        <f t="shared" si="59"/>
        <v>-1028.0295800917386</v>
      </c>
      <c r="F549" s="15">
        <f t="shared" si="60"/>
        <v>168927.87831862082</v>
      </c>
      <c r="G549" s="16">
        <f t="shared" si="61"/>
        <v>67618.347529891413</v>
      </c>
    </row>
    <row r="550" spans="2:7">
      <c r="B550" s="14">
        <f t="shared" si="62"/>
        <v>0</v>
      </c>
      <c r="C550" s="15">
        <f t="shared" si="57"/>
        <v>0</v>
      </c>
      <c r="D550" s="15">
        <f t="shared" si="58"/>
        <v>1034.3240754440806</v>
      </c>
      <c r="E550" s="15">
        <f t="shared" si="59"/>
        <v>-1034.3240754440806</v>
      </c>
      <c r="F550" s="15">
        <f t="shared" si="60"/>
        <v>169962.20239406489</v>
      </c>
      <c r="G550" s="16">
        <f t="shared" si="61"/>
        <v>66584.023454447335</v>
      </c>
    </row>
    <row r="551" spans="2:7">
      <c r="B551" s="14">
        <f t="shared" si="62"/>
        <v>0</v>
      </c>
      <c r="C551" s="15">
        <f t="shared" si="57"/>
        <v>0</v>
      </c>
      <c r="D551" s="15">
        <f t="shared" si="58"/>
        <v>1040.6571111969206</v>
      </c>
      <c r="E551" s="15">
        <f t="shared" si="59"/>
        <v>-1040.6571111969206</v>
      </c>
      <c r="F551" s="15">
        <f t="shared" si="60"/>
        <v>171002.85950526182</v>
      </c>
      <c r="G551" s="16">
        <f t="shared" si="61"/>
        <v>65543.366343250411</v>
      </c>
    </row>
    <row r="552" spans="2:7">
      <c r="B552" s="14">
        <f t="shared" si="62"/>
        <v>0</v>
      </c>
      <c r="C552" s="15">
        <f t="shared" si="57"/>
        <v>0</v>
      </c>
      <c r="D552" s="15">
        <f t="shared" si="58"/>
        <v>1047.0289233282663</v>
      </c>
      <c r="E552" s="15">
        <f t="shared" si="59"/>
        <v>-1047.0289233282663</v>
      </c>
      <c r="F552" s="15">
        <f t="shared" si="60"/>
        <v>172049.88842859009</v>
      </c>
      <c r="G552" s="16">
        <f t="shared" si="61"/>
        <v>64496.337419922143</v>
      </c>
    </row>
    <row r="553" spans="2:7">
      <c r="B553" s="14">
        <f t="shared" si="62"/>
        <v>0</v>
      </c>
      <c r="C553" s="15">
        <f t="shared" si="57"/>
        <v>0</v>
      </c>
      <c r="D553" s="15">
        <f t="shared" si="58"/>
        <v>1053.4397492609883</v>
      </c>
      <c r="E553" s="15">
        <f t="shared" si="59"/>
        <v>-1053.4397492609883</v>
      </c>
      <c r="F553" s="15">
        <f t="shared" si="60"/>
        <v>173103.32817785107</v>
      </c>
      <c r="G553" s="16">
        <f t="shared" si="61"/>
        <v>63442.897670661157</v>
      </c>
    </row>
    <row r="554" spans="2:7">
      <c r="B554" s="14">
        <f t="shared" si="62"/>
        <v>0</v>
      </c>
      <c r="C554" s="15">
        <f t="shared" si="57"/>
        <v>0</v>
      </c>
      <c r="D554" s="15">
        <f t="shared" si="58"/>
        <v>1059.8898278716679</v>
      </c>
      <c r="E554" s="15">
        <f t="shared" si="59"/>
        <v>-1059.8898278716679</v>
      </c>
      <c r="F554" s="15">
        <f t="shared" si="60"/>
        <v>174163.21800572274</v>
      </c>
      <c r="G554" s="16">
        <f t="shared" si="61"/>
        <v>62383.007842789491</v>
      </c>
    </row>
    <row r="555" spans="2:7">
      <c r="B555" s="14">
        <f t="shared" si="62"/>
        <v>0</v>
      </c>
      <c r="C555" s="15">
        <f t="shared" si="57"/>
        <v>0</v>
      </c>
      <c r="D555" s="15">
        <f t="shared" si="58"/>
        <v>1066.3793994994974</v>
      </c>
      <c r="E555" s="15">
        <f t="shared" si="59"/>
        <v>-1066.3793994994974</v>
      </c>
      <c r="F555" s="15">
        <f t="shared" si="60"/>
        <v>175229.59740522224</v>
      </c>
      <c r="G555" s="16">
        <f t="shared" si="61"/>
        <v>61316.628443289992</v>
      </c>
    </row>
    <row r="556" spans="2:7">
      <c r="B556" s="14">
        <f t="shared" si="62"/>
        <v>0</v>
      </c>
      <c r="C556" s="15">
        <f t="shared" si="57"/>
        <v>0</v>
      </c>
      <c r="D556" s="15">
        <f t="shared" si="58"/>
        <v>1072.9087059552355</v>
      </c>
      <c r="E556" s="15">
        <f t="shared" si="59"/>
        <v>-1072.9087059552355</v>
      </c>
      <c r="F556" s="15">
        <f t="shared" si="60"/>
        <v>176302.50611117747</v>
      </c>
      <c r="G556" s="16">
        <f t="shared" si="61"/>
        <v>60243.719737334759</v>
      </c>
    </row>
    <row r="557" spans="2:7">
      <c r="B557" s="14">
        <f t="shared" si="62"/>
        <v>0</v>
      </c>
      <c r="C557" s="15">
        <f t="shared" si="57"/>
        <v>0</v>
      </c>
      <c r="D557" s="15">
        <f t="shared" si="58"/>
        <v>1079.477990530218</v>
      </c>
      <c r="E557" s="15">
        <f t="shared" si="59"/>
        <v>-1079.477990530218</v>
      </c>
      <c r="F557" s="15">
        <f t="shared" si="60"/>
        <v>177381.9841017077</v>
      </c>
      <c r="G557" s="16">
        <f t="shared" si="61"/>
        <v>59164.241746804539</v>
      </c>
    </row>
    <row r="558" spans="2:7">
      <c r="B558" s="14">
        <f t="shared" si="62"/>
        <v>0</v>
      </c>
      <c r="C558" s="15">
        <f t="shared" si="57"/>
        <v>0</v>
      </c>
      <c r="D558" s="15">
        <f t="shared" si="58"/>
        <v>1086.087498005423</v>
      </c>
      <c r="E558" s="15">
        <f t="shared" si="59"/>
        <v>-1086.087498005423</v>
      </c>
      <c r="F558" s="15">
        <f t="shared" si="60"/>
        <v>178468.07159971312</v>
      </c>
      <c r="G558" s="16">
        <f t="shared" si="61"/>
        <v>58078.154248799117</v>
      </c>
    </row>
    <row r="559" spans="2:7">
      <c r="B559" s="14">
        <f t="shared" si="62"/>
        <v>0</v>
      </c>
      <c r="C559" s="15">
        <f t="shared" si="57"/>
        <v>0</v>
      </c>
      <c r="D559" s="15">
        <f t="shared" si="58"/>
        <v>1092.7374746605906</v>
      </c>
      <c r="E559" s="15">
        <f t="shared" si="59"/>
        <v>-1092.7374746605906</v>
      </c>
      <c r="F559" s="15">
        <f t="shared" si="60"/>
        <v>179560.80907437371</v>
      </c>
      <c r="G559" s="16">
        <f t="shared" si="61"/>
        <v>56985.416774138524</v>
      </c>
    </row>
    <row r="560" spans="2:7">
      <c r="B560" s="14">
        <f t="shared" si="62"/>
        <v>0</v>
      </c>
      <c r="C560" s="15">
        <f t="shared" si="57"/>
        <v>0</v>
      </c>
      <c r="D560" s="15">
        <f t="shared" si="58"/>
        <v>1099.4281682834016</v>
      </c>
      <c r="E560" s="15">
        <f t="shared" si="59"/>
        <v>-1099.4281682834016</v>
      </c>
      <c r="F560" s="15">
        <f t="shared" si="60"/>
        <v>180660.23724265711</v>
      </c>
      <c r="G560" s="16">
        <f t="shared" si="61"/>
        <v>55885.98860585512</v>
      </c>
    </row>
    <row r="561" spans="2:7">
      <c r="B561" s="14">
        <f t="shared" si="62"/>
        <v>0</v>
      </c>
      <c r="C561" s="15">
        <f t="shared" si="57"/>
        <v>0</v>
      </c>
      <c r="D561" s="15">
        <f t="shared" si="58"/>
        <v>1106.1598281787096</v>
      </c>
      <c r="E561" s="15">
        <f t="shared" si="59"/>
        <v>-1106.1598281787096</v>
      </c>
      <c r="F561" s="15">
        <f t="shared" si="60"/>
        <v>181766.39707083581</v>
      </c>
      <c r="G561" s="16">
        <f t="shared" si="61"/>
        <v>54779.828777676412</v>
      </c>
    </row>
    <row r="562" spans="2:7">
      <c r="B562" s="14">
        <f t="shared" si="62"/>
        <v>0</v>
      </c>
      <c r="C562" s="15">
        <f t="shared" si="57"/>
        <v>0</v>
      </c>
      <c r="D562" s="15">
        <f t="shared" si="58"/>
        <v>1112.9327051778296</v>
      </c>
      <c r="E562" s="15">
        <f t="shared" si="59"/>
        <v>-1112.9327051778296</v>
      </c>
      <c r="F562" s="15">
        <f t="shared" si="60"/>
        <v>182879.32977601365</v>
      </c>
      <c r="G562" s="16">
        <f t="shared" si="61"/>
        <v>53666.896072498581</v>
      </c>
    </row>
    <row r="563" spans="2:7">
      <c r="B563" s="14">
        <f t="shared" si="62"/>
        <v>0</v>
      </c>
      <c r="C563" s="15">
        <f t="shared" si="57"/>
        <v>0</v>
      </c>
      <c r="D563" s="15">
        <f t="shared" si="58"/>
        <v>1119.7470516478854</v>
      </c>
      <c r="E563" s="15">
        <f t="shared" si="59"/>
        <v>-1119.7470516478854</v>
      </c>
      <c r="F563" s="15">
        <f t="shared" si="60"/>
        <v>183999.07682766154</v>
      </c>
      <c r="G563" s="16">
        <f t="shared" si="61"/>
        <v>52547.149020850695</v>
      </c>
    </row>
    <row r="564" spans="2:7">
      <c r="B564" s="14">
        <f t="shared" si="62"/>
        <v>0</v>
      </c>
      <c r="C564" s="15">
        <f t="shared" si="57"/>
        <v>0</v>
      </c>
      <c r="D564" s="15">
        <f t="shared" si="58"/>
        <v>1126.6031215012135</v>
      </c>
      <c r="E564" s="15">
        <f t="shared" si="59"/>
        <v>-1126.6031215012135</v>
      </c>
      <c r="F564" s="15">
        <f t="shared" si="60"/>
        <v>185125.67994916276</v>
      </c>
      <c r="G564" s="16">
        <f t="shared" si="61"/>
        <v>51420.545899349483</v>
      </c>
    </row>
    <row r="565" spans="2:7">
      <c r="B565" s="14">
        <f t="shared" si="62"/>
        <v>0</v>
      </c>
      <c r="C565" s="15">
        <f t="shared" si="57"/>
        <v>0</v>
      </c>
      <c r="D565" s="15">
        <f t="shared" si="58"/>
        <v>1133.5011702048223</v>
      </c>
      <c r="E565" s="15">
        <f t="shared" si="59"/>
        <v>-1133.5011702048223</v>
      </c>
      <c r="F565" s="15">
        <f t="shared" si="60"/>
        <v>186259.1811193676</v>
      </c>
      <c r="G565" s="16">
        <f t="shared" si="61"/>
        <v>50287.044729144662</v>
      </c>
    </row>
    <row r="566" spans="2:7">
      <c r="B566" s="14">
        <f t="shared" si="62"/>
        <v>0</v>
      </c>
      <c r="C566" s="15">
        <f t="shared" ref="C566:C629" si="63">+IF($D$8="D",IF(B566=0,0,$C$3*$C$7/(1-(1+$C$7)^-$C$4)),0)</f>
        <v>0</v>
      </c>
      <c r="D566" s="15">
        <f t="shared" si="58"/>
        <v>1140.4414547899137</v>
      </c>
      <c r="E566" s="15">
        <f t="shared" si="59"/>
        <v>-1140.4414547899137</v>
      </c>
      <c r="F566" s="15">
        <f t="shared" si="60"/>
        <v>187399.62257415752</v>
      </c>
      <c r="G566" s="16">
        <f t="shared" si="61"/>
        <v>49146.603274354748</v>
      </c>
    </row>
    <row r="567" spans="2:7">
      <c r="B567" s="14">
        <f t="shared" si="62"/>
        <v>0</v>
      </c>
      <c r="C567" s="15">
        <f t="shared" si="63"/>
        <v>0</v>
      </c>
      <c r="D567" s="15">
        <f t="shared" si="58"/>
        <v>1147.4242338614581</v>
      </c>
      <c r="E567" s="15">
        <f t="shared" si="59"/>
        <v>-1147.4242338614581</v>
      </c>
      <c r="F567" s="15">
        <f t="shared" si="60"/>
        <v>188547.04680801899</v>
      </c>
      <c r="G567" s="16">
        <f t="shared" si="61"/>
        <v>47999.179040493291</v>
      </c>
    </row>
    <row r="568" spans="2:7">
      <c r="B568" s="14">
        <f t="shared" si="62"/>
        <v>0</v>
      </c>
      <c r="C568" s="15">
        <f t="shared" si="63"/>
        <v>0</v>
      </c>
      <c r="D568" s="15">
        <f t="shared" si="58"/>
        <v>1154.4497676078327</v>
      </c>
      <c r="E568" s="15">
        <f t="shared" si="59"/>
        <v>-1154.4497676078327</v>
      </c>
      <c r="F568" s="15">
        <f t="shared" si="60"/>
        <v>189701.49657562684</v>
      </c>
      <c r="G568" s="16">
        <f t="shared" si="61"/>
        <v>46844.729272885459</v>
      </c>
    </row>
    <row r="569" spans="2:7">
      <c r="B569" s="14">
        <f t="shared" si="62"/>
        <v>0</v>
      </c>
      <c r="C569" s="15">
        <f t="shared" si="63"/>
        <v>0</v>
      </c>
      <c r="D569" s="15">
        <f t="shared" si="58"/>
        <v>1161.518317810514</v>
      </c>
      <c r="E569" s="15">
        <f t="shared" si="59"/>
        <v>-1161.518317810514</v>
      </c>
      <c r="F569" s="15">
        <f t="shared" si="60"/>
        <v>190863.01489343736</v>
      </c>
      <c r="G569" s="16">
        <f t="shared" si="61"/>
        <v>45683.210955074945</v>
      </c>
    </row>
    <row r="570" spans="2:7">
      <c r="B570" s="14">
        <f t="shared" si="62"/>
        <v>0</v>
      </c>
      <c r="C570" s="15">
        <f t="shared" si="63"/>
        <v>0</v>
      </c>
      <c r="D570" s="15">
        <f t="shared" si="58"/>
        <v>1168.6301478538344</v>
      </c>
      <c r="E570" s="15">
        <f t="shared" si="59"/>
        <v>-1168.6301478538344</v>
      </c>
      <c r="F570" s="15">
        <f t="shared" si="60"/>
        <v>192031.64504129119</v>
      </c>
      <c r="G570" s="16">
        <f t="shared" si="61"/>
        <v>44514.580807221108</v>
      </c>
    </row>
    <row r="571" spans="2:7">
      <c r="B571" s="14">
        <f t="shared" si="62"/>
        <v>0</v>
      </c>
      <c r="C571" s="15">
        <f t="shared" si="63"/>
        <v>0</v>
      </c>
      <c r="D571" s="15">
        <f t="shared" si="58"/>
        <v>1175.7855227347948</v>
      </c>
      <c r="E571" s="15">
        <f t="shared" si="59"/>
        <v>-1175.7855227347948</v>
      </c>
      <c r="F571" s="15">
        <f t="shared" si="60"/>
        <v>193207.430564026</v>
      </c>
      <c r="G571" s="16">
        <f t="shared" si="61"/>
        <v>43338.79528448631</v>
      </c>
    </row>
    <row r="572" spans="2:7">
      <c r="B572" s="14">
        <f t="shared" si="62"/>
        <v>0</v>
      </c>
      <c r="C572" s="15">
        <f t="shared" si="63"/>
        <v>0</v>
      </c>
      <c r="D572" s="15">
        <f t="shared" si="58"/>
        <v>1182.9847090729395</v>
      </c>
      <c r="E572" s="15">
        <f t="shared" si="59"/>
        <v>-1182.9847090729395</v>
      </c>
      <c r="F572" s="15">
        <f t="shared" si="60"/>
        <v>194390.41527309894</v>
      </c>
      <c r="G572" s="16">
        <f t="shared" si="61"/>
        <v>42155.810575413372</v>
      </c>
    </row>
    <row r="573" spans="2:7">
      <c r="B573" s="14">
        <f t="shared" si="62"/>
        <v>0</v>
      </c>
      <c r="C573" s="15">
        <f t="shared" si="63"/>
        <v>0</v>
      </c>
      <c r="D573" s="15">
        <f t="shared" si="58"/>
        <v>1190.2279751202909</v>
      </c>
      <c r="E573" s="15">
        <f t="shared" si="59"/>
        <v>-1190.2279751202909</v>
      </c>
      <c r="F573" s="15">
        <f t="shared" si="60"/>
        <v>195580.64324821925</v>
      </c>
      <c r="G573" s="16">
        <f t="shared" si="61"/>
        <v>40965.582600293084</v>
      </c>
    </row>
    <row r="574" spans="2:7">
      <c r="B574" s="14">
        <f t="shared" si="62"/>
        <v>0</v>
      </c>
      <c r="C574" s="15">
        <f t="shared" si="63"/>
        <v>0</v>
      </c>
      <c r="D574" s="15">
        <f t="shared" ref="D574:D637" si="64">+IF($D$8="D",$C$7*F573,0)</f>
        <v>1197.515590771344</v>
      </c>
      <c r="E574" s="15">
        <f t="shared" ref="E574:E637" si="65">+C574-D574</f>
        <v>-1197.515590771344</v>
      </c>
      <c r="F574" s="15">
        <f t="shared" ref="F574:F637" si="66">+MAX($F$13*$C$9,F573-E574)</f>
        <v>196778.15883899058</v>
      </c>
      <c r="G574" s="16">
        <f t="shared" ref="G574:G637" si="67">+G573+E574</f>
        <v>39768.067009521743</v>
      </c>
    </row>
    <row r="575" spans="2:7">
      <c r="B575" s="14">
        <f t="shared" si="62"/>
        <v>0</v>
      </c>
      <c r="C575" s="15">
        <f t="shared" si="63"/>
        <v>0</v>
      </c>
      <c r="D575" s="15">
        <f t="shared" si="64"/>
        <v>1204.8478275731243</v>
      </c>
      <c r="E575" s="15">
        <f t="shared" si="65"/>
        <v>-1204.8478275731243</v>
      </c>
      <c r="F575" s="15">
        <f t="shared" si="66"/>
        <v>197983.00666656371</v>
      </c>
      <c r="G575" s="16">
        <f t="shared" si="67"/>
        <v>38563.219181948618</v>
      </c>
    </row>
    <row r="576" spans="2:7">
      <c r="B576" s="14">
        <f t="shared" si="62"/>
        <v>0</v>
      </c>
      <c r="C576" s="15">
        <f t="shared" si="63"/>
        <v>0</v>
      </c>
      <c r="D576" s="15">
        <f t="shared" si="64"/>
        <v>1212.2249587353051</v>
      </c>
      <c r="E576" s="15">
        <f t="shared" si="65"/>
        <v>-1212.2249587353051</v>
      </c>
      <c r="F576" s="15">
        <f t="shared" si="66"/>
        <v>199195.23162529903</v>
      </c>
      <c r="G576" s="16">
        <f t="shared" si="67"/>
        <v>37350.994223213311</v>
      </c>
    </row>
    <row r="577" spans="2:7">
      <c r="B577" s="14">
        <f t="shared" si="62"/>
        <v>0</v>
      </c>
      <c r="C577" s="15">
        <f t="shared" si="63"/>
        <v>0</v>
      </c>
      <c r="D577" s="15">
        <f t="shared" si="64"/>
        <v>1219.6472591403883</v>
      </c>
      <c r="E577" s="15">
        <f t="shared" si="65"/>
        <v>-1219.6472591403883</v>
      </c>
      <c r="F577" s="15">
        <f t="shared" si="66"/>
        <v>200414.87888443941</v>
      </c>
      <c r="G577" s="16">
        <f t="shared" si="67"/>
        <v>36131.346964072924</v>
      </c>
    </row>
    <row r="578" spans="2:7">
      <c r="B578" s="14">
        <f t="shared" si="62"/>
        <v>0</v>
      </c>
      <c r="C578" s="15">
        <f t="shared" si="63"/>
        <v>0</v>
      </c>
      <c r="D578" s="15">
        <f t="shared" si="64"/>
        <v>1227.1150053539463</v>
      </c>
      <c r="E578" s="15">
        <f t="shared" si="65"/>
        <v>-1227.1150053539463</v>
      </c>
      <c r="F578" s="15">
        <f t="shared" si="66"/>
        <v>201641.99388979338</v>
      </c>
      <c r="G578" s="16">
        <f t="shared" si="67"/>
        <v>34904.231958718978</v>
      </c>
    </row>
    <row r="579" spans="2:7">
      <c r="B579" s="14">
        <f t="shared" si="62"/>
        <v>0</v>
      </c>
      <c r="C579" s="15">
        <f t="shared" si="63"/>
        <v>0</v>
      </c>
      <c r="D579" s="15">
        <f t="shared" si="64"/>
        <v>1234.6284756349282</v>
      </c>
      <c r="E579" s="15">
        <f t="shared" si="65"/>
        <v>-1234.6284756349282</v>
      </c>
      <c r="F579" s="15">
        <f t="shared" si="66"/>
        <v>202876.62236542831</v>
      </c>
      <c r="G579" s="16">
        <f t="shared" si="67"/>
        <v>33669.603483084051</v>
      </c>
    </row>
    <row r="580" spans="2:7">
      <c r="B580" s="14">
        <f t="shared" si="62"/>
        <v>0</v>
      </c>
      <c r="C580" s="15">
        <f t="shared" si="63"/>
        <v>0</v>
      </c>
      <c r="D580" s="15">
        <f t="shared" si="64"/>
        <v>1242.1879499460272</v>
      </c>
      <c r="E580" s="15">
        <f t="shared" si="65"/>
        <v>-1242.1879499460272</v>
      </c>
      <c r="F580" s="15">
        <f t="shared" si="66"/>
        <v>204118.81031537434</v>
      </c>
      <c r="G580" s="16">
        <f t="shared" si="67"/>
        <v>32427.415533138024</v>
      </c>
    </row>
    <row r="581" spans="2:7">
      <c r="B581" s="14">
        <f t="shared" si="62"/>
        <v>0</v>
      </c>
      <c r="C581" s="15">
        <f t="shared" si="63"/>
        <v>0</v>
      </c>
      <c r="D581" s="15">
        <f t="shared" si="64"/>
        <v>1249.7937099641122</v>
      </c>
      <c r="E581" s="15">
        <f t="shared" si="65"/>
        <v>-1249.7937099641122</v>
      </c>
      <c r="F581" s="15">
        <f t="shared" si="66"/>
        <v>205368.60402533846</v>
      </c>
      <c r="G581" s="16">
        <f t="shared" si="67"/>
        <v>31177.621823173911</v>
      </c>
    </row>
    <row r="582" spans="2:7">
      <c r="B582" s="14">
        <f t="shared" si="62"/>
        <v>0</v>
      </c>
      <c r="C582" s="15">
        <f t="shared" si="63"/>
        <v>0</v>
      </c>
      <c r="D582" s="15">
        <f t="shared" si="64"/>
        <v>1257.4460390907248</v>
      </c>
      <c r="E582" s="15">
        <f t="shared" si="65"/>
        <v>-1257.4460390907248</v>
      </c>
      <c r="F582" s="15">
        <f t="shared" si="66"/>
        <v>206626.05006442918</v>
      </c>
      <c r="G582" s="16">
        <f t="shared" si="67"/>
        <v>29920.175784083185</v>
      </c>
    </row>
    <row r="583" spans="2:7">
      <c r="B583" s="14">
        <f t="shared" si="62"/>
        <v>0</v>
      </c>
      <c r="C583" s="15">
        <f t="shared" si="63"/>
        <v>0</v>
      </c>
      <c r="D583" s="15">
        <f t="shared" si="64"/>
        <v>1265.1452224626382</v>
      </c>
      <c r="E583" s="15">
        <f t="shared" si="65"/>
        <v>-1265.1452224626382</v>
      </c>
      <c r="F583" s="15">
        <f t="shared" si="66"/>
        <v>207891.1952868918</v>
      </c>
      <c r="G583" s="16">
        <f t="shared" si="67"/>
        <v>28655.030561620548</v>
      </c>
    </row>
    <row r="584" spans="2:7">
      <c r="B584" s="14">
        <f t="shared" si="62"/>
        <v>0</v>
      </c>
      <c r="C584" s="15">
        <f t="shared" si="63"/>
        <v>0</v>
      </c>
      <c r="D584" s="15">
        <f t="shared" si="64"/>
        <v>1272.8915469624819</v>
      </c>
      <c r="E584" s="15">
        <f t="shared" si="65"/>
        <v>-1272.8915469624819</v>
      </c>
      <c r="F584" s="15">
        <f t="shared" si="66"/>
        <v>209164.08683385429</v>
      </c>
      <c r="G584" s="16">
        <f t="shared" si="67"/>
        <v>27382.139014658067</v>
      </c>
    </row>
    <row r="585" spans="2:7">
      <c r="B585" s="14">
        <f t="shared" si="62"/>
        <v>0</v>
      </c>
      <c r="C585" s="15">
        <f t="shared" si="63"/>
        <v>0</v>
      </c>
      <c r="D585" s="15">
        <f t="shared" si="64"/>
        <v>1280.6853012294318</v>
      </c>
      <c r="E585" s="15">
        <f t="shared" si="65"/>
        <v>-1280.6853012294318</v>
      </c>
      <c r="F585" s="15">
        <f t="shared" si="66"/>
        <v>210444.77213508374</v>
      </c>
      <c r="G585" s="16">
        <f t="shared" si="67"/>
        <v>26101.453713428637</v>
      </c>
    </row>
    <row r="586" spans="2:7">
      <c r="B586" s="14">
        <f t="shared" si="62"/>
        <v>0</v>
      </c>
      <c r="C586" s="15">
        <f t="shared" si="63"/>
        <v>0</v>
      </c>
      <c r="D586" s="15">
        <f t="shared" si="64"/>
        <v>1288.5267756699652</v>
      </c>
      <c r="E586" s="15">
        <f t="shared" si="65"/>
        <v>-1288.5267756699652</v>
      </c>
      <c r="F586" s="15">
        <f t="shared" si="66"/>
        <v>211733.29891075371</v>
      </c>
      <c r="G586" s="16">
        <f t="shared" si="67"/>
        <v>24812.926937758672</v>
      </c>
    </row>
    <row r="587" spans="2:7">
      <c r="B587" s="14">
        <f t="shared" si="62"/>
        <v>0</v>
      </c>
      <c r="C587" s="15">
        <f t="shared" si="63"/>
        <v>0</v>
      </c>
      <c r="D587" s="15">
        <f t="shared" si="64"/>
        <v>1296.4162624686808</v>
      </c>
      <c r="E587" s="15">
        <f t="shared" si="65"/>
        <v>-1296.4162624686808</v>
      </c>
      <c r="F587" s="15">
        <f t="shared" si="66"/>
        <v>213029.71517322239</v>
      </c>
      <c r="G587" s="16">
        <f t="shared" si="67"/>
        <v>23516.510675289992</v>
      </c>
    </row>
    <row r="588" spans="2:7">
      <c r="B588" s="14">
        <f t="shared" si="62"/>
        <v>0</v>
      </c>
      <c r="C588" s="15">
        <f t="shared" si="63"/>
        <v>0</v>
      </c>
      <c r="D588" s="15">
        <f t="shared" si="64"/>
        <v>1304.3540555991872</v>
      </c>
      <c r="E588" s="15">
        <f t="shared" si="65"/>
        <v>-1304.3540555991872</v>
      </c>
      <c r="F588" s="15">
        <f t="shared" si="66"/>
        <v>214334.06922882158</v>
      </c>
      <c r="G588" s="16">
        <f t="shared" si="67"/>
        <v>22212.156619690806</v>
      </c>
    </row>
    <row r="589" spans="2:7">
      <c r="B589" s="14">
        <f t="shared" si="62"/>
        <v>0</v>
      </c>
      <c r="C589" s="15">
        <f t="shared" si="63"/>
        <v>0</v>
      </c>
      <c r="D589" s="15">
        <f t="shared" si="64"/>
        <v>1312.3404508350566</v>
      </c>
      <c r="E589" s="15">
        <f t="shared" si="65"/>
        <v>-1312.3404508350566</v>
      </c>
      <c r="F589" s="15">
        <f t="shared" si="66"/>
        <v>215646.40967965664</v>
      </c>
      <c r="G589" s="16">
        <f t="shared" si="67"/>
        <v>20899.816168855748</v>
      </c>
    </row>
    <row r="590" spans="2:7">
      <c r="B590" s="14">
        <f t="shared" si="62"/>
        <v>0</v>
      </c>
      <c r="C590" s="15">
        <f t="shared" si="63"/>
        <v>0</v>
      </c>
      <c r="D590" s="15">
        <f t="shared" si="64"/>
        <v>1320.3757457608453</v>
      </c>
      <c r="E590" s="15">
        <f t="shared" si="65"/>
        <v>-1320.3757457608453</v>
      </c>
      <c r="F590" s="15">
        <f t="shared" si="66"/>
        <v>216966.7854254175</v>
      </c>
      <c r="G590" s="16">
        <f t="shared" si="67"/>
        <v>19579.440423094904</v>
      </c>
    </row>
    <row r="591" spans="2:7">
      <c r="B591" s="14">
        <f t="shared" si="62"/>
        <v>0</v>
      </c>
      <c r="C591" s="15">
        <f t="shared" si="63"/>
        <v>0</v>
      </c>
      <c r="D591" s="15">
        <f t="shared" si="64"/>
        <v>1328.4602397831818</v>
      </c>
      <c r="E591" s="15">
        <f t="shared" si="65"/>
        <v>-1328.4602397831818</v>
      </c>
      <c r="F591" s="15">
        <f t="shared" si="66"/>
        <v>218295.24566520069</v>
      </c>
      <c r="G591" s="16">
        <f t="shared" si="67"/>
        <v>18250.980183311724</v>
      </c>
    </row>
    <row r="592" spans="2:7">
      <c r="B592" s="14">
        <f t="shared" si="62"/>
        <v>0</v>
      </c>
      <c r="C592" s="15">
        <f t="shared" si="63"/>
        <v>0</v>
      </c>
      <c r="D592" s="15">
        <f t="shared" si="64"/>
        <v>1336.5942341419241</v>
      </c>
      <c r="E592" s="15">
        <f t="shared" si="65"/>
        <v>-1336.5942341419241</v>
      </c>
      <c r="F592" s="15">
        <f t="shared" si="66"/>
        <v>219631.83989934262</v>
      </c>
      <c r="G592" s="16">
        <f t="shared" si="67"/>
        <v>16914.385949169799</v>
      </c>
    </row>
    <row r="593" spans="2:7">
      <c r="B593" s="14">
        <f t="shared" si="62"/>
        <v>0</v>
      </c>
      <c r="C593" s="15">
        <f t="shared" si="63"/>
        <v>0</v>
      </c>
      <c r="D593" s="15">
        <f t="shared" si="64"/>
        <v>1344.7780319213837</v>
      </c>
      <c r="E593" s="15">
        <f t="shared" si="65"/>
        <v>-1344.7780319213837</v>
      </c>
      <c r="F593" s="15">
        <f t="shared" si="66"/>
        <v>220976.61793126402</v>
      </c>
      <c r="G593" s="16">
        <f t="shared" si="67"/>
        <v>15569.607917248415</v>
      </c>
    </row>
    <row r="594" spans="2:7">
      <c r="B594" s="14">
        <f t="shared" si="62"/>
        <v>0</v>
      </c>
      <c r="C594" s="15">
        <f t="shared" si="63"/>
        <v>0</v>
      </c>
      <c r="D594" s="15">
        <f t="shared" si="64"/>
        <v>1353.0119380616188</v>
      </c>
      <c r="E594" s="15">
        <f t="shared" si="65"/>
        <v>-1353.0119380616188</v>
      </c>
      <c r="F594" s="15">
        <f t="shared" si="66"/>
        <v>222329.62986932564</v>
      </c>
      <c r="G594" s="16">
        <f t="shared" si="67"/>
        <v>14216.595979186797</v>
      </c>
    </row>
    <row r="595" spans="2:7">
      <c r="B595" s="14">
        <f t="shared" si="62"/>
        <v>0</v>
      </c>
      <c r="C595" s="15">
        <f t="shared" si="63"/>
        <v>0</v>
      </c>
      <c r="D595" s="15">
        <f t="shared" si="64"/>
        <v>1361.2962593697978</v>
      </c>
      <c r="E595" s="15">
        <f t="shared" si="65"/>
        <v>-1361.2962593697978</v>
      </c>
      <c r="F595" s="15">
        <f t="shared" si="66"/>
        <v>223690.92612869543</v>
      </c>
      <c r="G595" s="16">
        <f t="shared" si="67"/>
        <v>12855.299719817</v>
      </c>
    </row>
    <row r="596" spans="2:7">
      <c r="B596" s="14">
        <f t="shared" si="62"/>
        <v>0</v>
      </c>
      <c r="C596" s="15">
        <f t="shared" si="63"/>
        <v>0</v>
      </c>
      <c r="D596" s="15">
        <f t="shared" si="64"/>
        <v>1369.6313045316297</v>
      </c>
      <c r="E596" s="15">
        <f t="shared" si="65"/>
        <v>-1369.6313045316297</v>
      </c>
      <c r="F596" s="15">
        <f t="shared" si="66"/>
        <v>225060.55743322705</v>
      </c>
      <c r="G596" s="16">
        <f t="shared" si="67"/>
        <v>11485.66841528537</v>
      </c>
    </row>
    <row r="597" spans="2:7">
      <c r="B597" s="14">
        <f t="shared" si="62"/>
        <v>0</v>
      </c>
      <c r="C597" s="15">
        <f t="shared" si="63"/>
        <v>0</v>
      </c>
      <c r="D597" s="15">
        <f t="shared" si="64"/>
        <v>1378.0173841228677</v>
      </c>
      <c r="E597" s="15">
        <f t="shared" si="65"/>
        <v>-1378.0173841228677</v>
      </c>
      <c r="F597" s="15">
        <f t="shared" si="66"/>
        <v>226438.5748173499</v>
      </c>
      <c r="G597" s="16">
        <f t="shared" si="67"/>
        <v>10107.651031162502</v>
      </c>
    </row>
    <row r="598" spans="2:7">
      <c r="B598" s="14">
        <f t="shared" si="62"/>
        <v>0</v>
      </c>
      <c r="C598" s="15">
        <f t="shared" si="63"/>
        <v>0</v>
      </c>
      <c r="D598" s="15">
        <f t="shared" si="64"/>
        <v>1386.4548106208813</v>
      </c>
      <c r="E598" s="15">
        <f t="shared" si="65"/>
        <v>-1386.4548106208813</v>
      </c>
      <c r="F598" s="15">
        <f t="shared" si="66"/>
        <v>227825.02962797077</v>
      </c>
      <c r="G598" s="16">
        <f t="shared" si="67"/>
        <v>8721.1962205416203</v>
      </c>
    </row>
    <row r="599" spans="2:7">
      <c r="B599" s="14">
        <f t="shared" si="62"/>
        <v>0</v>
      </c>
      <c r="C599" s="15">
        <f t="shared" si="63"/>
        <v>0</v>
      </c>
      <c r="D599" s="15">
        <f t="shared" si="64"/>
        <v>1394.9438984162991</v>
      </c>
      <c r="E599" s="15">
        <f t="shared" si="65"/>
        <v>-1394.9438984162991</v>
      </c>
      <c r="F599" s="15">
        <f t="shared" si="66"/>
        <v>229219.97352638707</v>
      </c>
      <c r="G599" s="16">
        <f t="shared" si="67"/>
        <v>7326.2523221253214</v>
      </c>
    </row>
    <row r="600" spans="2:7">
      <c r="B600" s="14">
        <f t="shared" ref="B600:B652" si="68">+IF(B599=0,0,IF(B599+1&lt;=$C$4,B599+1,0))</f>
        <v>0</v>
      </c>
      <c r="C600" s="15">
        <f t="shared" si="63"/>
        <v>0</v>
      </c>
      <c r="D600" s="15">
        <f t="shared" si="64"/>
        <v>1403.484963824724</v>
      </c>
      <c r="E600" s="15">
        <f t="shared" si="65"/>
        <v>-1403.484963824724</v>
      </c>
      <c r="F600" s="15">
        <f t="shared" si="66"/>
        <v>230623.45849021178</v>
      </c>
      <c r="G600" s="16">
        <f t="shared" si="67"/>
        <v>5922.7673583005972</v>
      </c>
    </row>
    <row r="601" spans="2:7">
      <c r="B601" s="14">
        <f t="shared" si="68"/>
        <v>0</v>
      </c>
      <c r="C601" s="15">
        <f t="shared" si="63"/>
        <v>0</v>
      </c>
      <c r="D601" s="15">
        <f t="shared" si="64"/>
        <v>1412.0783250985194</v>
      </c>
      <c r="E601" s="15">
        <f t="shared" si="65"/>
        <v>-1412.0783250985194</v>
      </c>
      <c r="F601" s="15">
        <f t="shared" si="66"/>
        <v>232035.5368153103</v>
      </c>
      <c r="G601" s="16">
        <f t="shared" si="67"/>
        <v>4510.6890332020776</v>
      </c>
    </row>
    <row r="602" spans="2:7">
      <c r="B602" s="14">
        <f t="shared" si="68"/>
        <v>0</v>
      </c>
      <c r="C602" s="15">
        <f t="shared" si="63"/>
        <v>0</v>
      </c>
      <c r="D602" s="15">
        <f t="shared" si="64"/>
        <v>1420.724302438668</v>
      </c>
      <c r="E602" s="15">
        <f t="shared" si="65"/>
        <v>-1420.724302438668</v>
      </c>
      <c r="F602" s="15">
        <f t="shared" si="66"/>
        <v>233456.26111774897</v>
      </c>
      <c r="G602" s="16">
        <f t="shared" si="67"/>
        <v>3089.9647307634095</v>
      </c>
    </row>
    <row r="603" spans="2:7">
      <c r="B603" s="14">
        <f t="shared" si="68"/>
        <v>0</v>
      </c>
      <c r="C603" s="15">
        <f t="shared" si="63"/>
        <v>0</v>
      </c>
      <c r="D603" s="15">
        <f t="shared" si="64"/>
        <v>1429.423218006702</v>
      </c>
      <c r="E603" s="15">
        <f t="shared" si="65"/>
        <v>-1429.423218006702</v>
      </c>
      <c r="F603" s="15">
        <f t="shared" si="66"/>
        <v>234885.68433575568</v>
      </c>
      <c r="G603" s="16">
        <f t="shared" si="67"/>
        <v>1660.5415127567076</v>
      </c>
    </row>
    <row r="604" spans="2:7">
      <c r="B604" s="14">
        <f t="shared" si="68"/>
        <v>0</v>
      </c>
      <c r="C604" s="15">
        <f t="shared" si="63"/>
        <v>0</v>
      </c>
      <c r="D604" s="15">
        <f t="shared" si="64"/>
        <v>1438.1753959367088</v>
      </c>
      <c r="E604" s="15">
        <f t="shared" si="65"/>
        <v>-1438.1753959367088</v>
      </c>
      <c r="F604" s="15">
        <f t="shared" si="66"/>
        <v>236323.85973169238</v>
      </c>
      <c r="G604" s="16">
        <f t="shared" si="67"/>
        <v>222.36611681999875</v>
      </c>
    </row>
    <row r="605" spans="2:7">
      <c r="B605" s="14">
        <f t="shared" si="68"/>
        <v>0</v>
      </c>
      <c r="C605" s="15">
        <f t="shared" si="63"/>
        <v>0</v>
      </c>
      <c r="D605" s="15">
        <f t="shared" si="64"/>
        <v>1446.981162347407</v>
      </c>
      <c r="E605" s="15">
        <f t="shared" si="65"/>
        <v>-1446.981162347407</v>
      </c>
      <c r="F605" s="15">
        <f t="shared" si="66"/>
        <v>237770.84089403978</v>
      </c>
      <c r="G605" s="16">
        <f t="shared" si="67"/>
        <v>-1224.6150455274083</v>
      </c>
    </row>
    <row r="606" spans="2:7">
      <c r="B606" s="14">
        <f t="shared" si="68"/>
        <v>0</v>
      </c>
      <c r="C606" s="15">
        <f t="shared" si="63"/>
        <v>0</v>
      </c>
      <c r="D606" s="15">
        <f t="shared" si="64"/>
        <v>1455.8408453543002</v>
      </c>
      <c r="E606" s="15">
        <f t="shared" si="65"/>
        <v>-1455.8408453543002</v>
      </c>
      <c r="F606" s="15">
        <f t="shared" si="66"/>
        <v>239226.68173939409</v>
      </c>
      <c r="G606" s="16">
        <f t="shared" si="67"/>
        <v>-2680.4558908817085</v>
      </c>
    </row>
    <row r="607" spans="2:7">
      <c r="B607" s="14">
        <f t="shared" si="68"/>
        <v>0</v>
      </c>
      <c r="C607" s="15">
        <f t="shared" si="63"/>
        <v>0</v>
      </c>
      <c r="D607" s="15">
        <f t="shared" si="64"/>
        <v>1464.7547750819006</v>
      </c>
      <c r="E607" s="15">
        <f t="shared" si="65"/>
        <v>-1464.7547750819006</v>
      </c>
      <c r="F607" s="15">
        <f t="shared" si="66"/>
        <v>240691.43651447599</v>
      </c>
      <c r="G607" s="16">
        <f t="shared" si="67"/>
        <v>-4145.2106659636092</v>
      </c>
    </row>
    <row r="608" spans="2:7">
      <c r="B608" s="14">
        <f t="shared" si="68"/>
        <v>0</v>
      </c>
      <c r="C608" s="15">
        <f t="shared" si="63"/>
        <v>0</v>
      </c>
      <c r="D608" s="15">
        <f t="shared" si="64"/>
        <v>1473.7232836760318</v>
      </c>
      <c r="E608" s="15">
        <f t="shared" si="65"/>
        <v>-1473.7232836760318</v>
      </c>
      <c r="F608" s="15">
        <f t="shared" si="66"/>
        <v>242165.15979815202</v>
      </c>
      <c r="G608" s="16">
        <f t="shared" si="67"/>
        <v>-5618.9339496396406</v>
      </c>
    </row>
    <row r="609" spans="2:7">
      <c r="B609" s="14">
        <f t="shared" si="68"/>
        <v>0</v>
      </c>
      <c r="C609" s="15">
        <f t="shared" si="63"/>
        <v>0</v>
      </c>
      <c r="D609" s="15">
        <f t="shared" si="64"/>
        <v>1482.7467053162038</v>
      </c>
      <c r="E609" s="15">
        <f t="shared" si="65"/>
        <v>-1482.7467053162038</v>
      </c>
      <c r="F609" s="15">
        <f t="shared" si="66"/>
        <v>243647.90650346823</v>
      </c>
      <c r="G609" s="16">
        <f t="shared" si="67"/>
        <v>-7101.6806549558441</v>
      </c>
    </row>
    <row r="610" spans="2:7">
      <c r="B610" s="14">
        <f t="shared" si="68"/>
        <v>0</v>
      </c>
      <c r="C610" s="15">
        <f t="shared" si="63"/>
        <v>0</v>
      </c>
      <c r="D610" s="15">
        <f t="shared" si="64"/>
        <v>1491.8253762280667</v>
      </c>
      <c r="E610" s="15">
        <f t="shared" si="65"/>
        <v>-1491.8253762280667</v>
      </c>
      <c r="F610" s="15">
        <f t="shared" si="66"/>
        <v>245139.73187969631</v>
      </c>
      <c r="G610" s="16">
        <f t="shared" si="67"/>
        <v>-8593.5060311839115</v>
      </c>
    </row>
    <row r="611" spans="2:7">
      <c r="B611" s="14">
        <f t="shared" si="68"/>
        <v>0</v>
      </c>
      <c r="C611" s="15">
        <f t="shared" si="63"/>
        <v>0</v>
      </c>
      <c r="D611" s="15">
        <f t="shared" si="64"/>
        <v>1500.9596346959363</v>
      </c>
      <c r="E611" s="15">
        <f t="shared" si="65"/>
        <v>-1500.9596346959363</v>
      </c>
      <c r="F611" s="15">
        <f t="shared" si="66"/>
        <v>246640.69151439224</v>
      </c>
      <c r="G611" s="16">
        <f t="shared" si="67"/>
        <v>-10094.465665879849</v>
      </c>
    </row>
    <row r="612" spans="2:7">
      <c r="B612" s="14">
        <f t="shared" si="68"/>
        <v>0</v>
      </c>
      <c r="C612" s="15">
        <f t="shared" si="63"/>
        <v>0</v>
      </c>
      <c r="D612" s="15">
        <f t="shared" si="64"/>
        <v>1510.1498210754016</v>
      </c>
      <c r="E612" s="15">
        <f t="shared" si="65"/>
        <v>-1510.1498210754016</v>
      </c>
      <c r="F612" s="15">
        <f t="shared" si="66"/>
        <v>248150.84133546764</v>
      </c>
      <c r="G612" s="16">
        <f t="shared" si="67"/>
        <v>-11604.61548695525</v>
      </c>
    </row>
    <row r="613" spans="2:7">
      <c r="B613" s="14">
        <f t="shared" si="68"/>
        <v>0</v>
      </c>
      <c r="C613" s="15">
        <f t="shared" si="63"/>
        <v>0</v>
      </c>
      <c r="D613" s="15">
        <f t="shared" si="64"/>
        <v>1519.3962778060056</v>
      </c>
      <c r="E613" s="15">
        <f t="shared" si="65"/>
        <v>-1519.3962778060056</v>
      </c>
      <c r="F613" s="15">
        <f t="shared" si="66"/>
        <v>249670.23761327364</v>
      </c>
      <c r="G613" s="16">
        <f t="shared" si="67"/>
        <v>-13124.011764761255</v>
      </c>
    </row>
    <row r="614" spans="2:7">
      <c r="B614" s="14">
        <f t="shared" si="68"/>
        <v>0</v>
      </c>
      <c r="C614" s="15">
        <f t="shared" si="63"/>
        <v>0</v>
      </c>
      <c r="D614" s="15">
        <f t="shared" si="64"/>
        <v>1528.6993494240053</v>
      </c>
      <c r="E614" s="15">
        <f t="shared" si="65"/>
        <v>-1528.6993494240053</v>
      </c>
      <c r="F614" s="15">
        <f t="shared" si="66"/>
        <v>251198.93696269765</v>
      </c>
      <c r="G614" s="16">
        <f t="shared" si="67"/>
        <v>-14652.71111418526</v>
      </c>
    </row>
    <row r="615" spans="2:7">
      <c r="B615" s="14">
        <f t="shared" si="68"/>
        <v>0</v>
      </c>
      <c r="C615" s="15">
        <f t="shared" si="63"/>
        <v>0</v>
      </c>
      <c r="D615" s="15">
        <f t="shared" si="64"/>
        <v>1538.0593825752098</v>
      </c>
      <c r="E615" s="15">
        <f t="shared" si="65"/>
        <v>-1538.0593825752098</v>
      </c>
      <c r="F615" s="15">
        <f t="shared" si="66"/>
        <v>252736.99634527287</v>
      </c>
      <c r="G615" s="16">
        <f t="shared" si="67"/>
        <v>-16190.77049676047</v>
      </c>
    </row>
    <row r="616" spans="2:7">
      <c r="B616" s="14">
        <f t="shared" si="68"/>
        <v>0</v>
      </c>
      <c r="C616" s="15">
        <f t="shared" si="63"/>
        <v>0</v>
      </c>
      <c r="D616" s="15">
        <f t="shared" si="64"/>
        <v>1547.476726027897</v>
      </c>
      <c r="E616" s="15">
        <f t="shared" si="65"/>
        <v>-1547.476726027897</v>
      </c>
      <c r="F616" s="15">
        <f t="shared" si="66"/>
        <v>254284.47307130077</v>
      </c>
      <c r="G616" s="16">
        <f t="shared" si="67"/>
        <v>-17738.247222788366</v>
      </c>
    </row>
    <row r="617" spans="2:7">
      <c r="B617" s="14">
        <f t="shared" si="68"/>
        <v>0</v>
      </c>
      <c r="C617" s="15">
        <f t="shared" si="63"/>
        <v>0</v>
      </c>
      <c r="D617" s="15">
        <f t="shared" si="64"/>
        <v>1556.9517306858086</v>
      </c>
      <c r="E617" s="15">
        <f t="shared" si="65"/>
        <v>-1556.9517306858086</v>
      </c>
      <c r="F617" s="15">
        <f t="shared" si="66"/>
        <v>255841.42480198658</v>
      </c>
      <c r="G617" s="16">
        <f t="shared" si="67"/>
        <v>-19295.198953474173</v>
      </c>
    </row>
    <row r="618" spans="2:7">
      <c r="B618" s="14">
        <f t="shared" si="68"/>
        <v>0</v>
      </c>
      <c r="C618" s="15">
        <f t="shared" si="63"/>
        <v>0</v>
      </c>
      <c r="D618" s="15">
        <f t="shared" si="64"/>
        <v>1566.4847496012255</v>
      </c>
      <c r="E618" s="15">
        <f t="shared" si="65"/>
        <v>-1566.4847496012255</v>
      </c>
      <c r="F618" s="15">
        <f t="shared" si="66"/>
        <v>257407.9095515878</v>
      </c>
      <c r="G618" s="16">
        <f t="shared" si="67"/>
        <v>-20861.6837030754</v>
      </c>
    </row>
    <row r="619" spans="2:7">
      <c r="B619" s="14">
        <f t="shared" si="68"/>
        <v>0</v>
      </c>
      <c r="C619" s="15">
        <f t="shared" si="63"/>
        <v>0</v>
      </c>
      <c r="D619" s="15">
        <f t="shared" si="64"/>
        <v>1576.0761379881235</v>
      </c>
      <c r="E619" s="15">
        <f t="shared" si="65"/>
        <v>-1576.0761379881235</v>
      </c>
      <c r="F619" s="15">
        <f t="shared" si="66"/>
        <v>258983.98568957593</v>
      </c>
      <c r="G619" s="16">
        <f t="shared" si="67"/>
        <v>-22437.759841063522</v>
      </c>
    </row>
    <row r="620" spans="2:7">
      <c r="B620" s="14">
        <f t="shared" si="68"/>
        <v>0</v>
      </c>
      <c r="C620" s="15">
        <f t="shared" si="63"/>
        <v>0</v>
      </c>
      <c r="D620" s="15">
        <f t="shared" si="64"/>
        <v>1585.7262532354086</v>
      </c>
      <c r="E620" s="15">
        <f t="shared" si="65"/>
        <v>-1585.7262532354086</v>
      </c>
      <c r="F620" s="15">
        <f t="shared" si="66"/>
        <v>260569.71194281135</v>
      </c>
      <c r="G620" s="16">
        <f t="shared" si="67"/>
        <v>-24023.486094298929</v>
      </c>
    </row>
    <row r="621" spans="2:7">
      <c r="B621" s="14">
        <f t="shared" si="68"/>
        <v>0</v>
      </c>
      <c r="C621" s="15">
        <f t="shared" si="63"/>
        <v>0</v>
      </c>
      <c r="D621" s="15">
        <f t="shared" si="64"/>
        <v>1595.435454920234</v>
      </c>
      <c r="E621" s="15">
        <f t="shared" si="65"/>
        <v>-1595.435454920234</v>
      </c>
      <c r="F621" s="15">
        <f t="shared" si="66"/>
        <v>262165.14739773161</v>
      </c>
      <c r="G621" s="16">
        <f t="shared" si="67"/>
        <v>-25618.921549219162</v>
      </c>
    </row>
    <row r="622" spans="2:7">
      <c r="B622" s="14">
        <f t="shared" si="68"/>
        <v>0</v>
      </c>
      <c r="C622" s="15">
        <f t="shared" si="63"/>
        <v>0</v>
      </c>
      <c r="D622" s="15">
        <f t="shared" si="64"/>
        <v>1605.2041048213985</v>
      </c>
      <c r="E622" s="15">
        <f t="shared" si="65"/>
        <v>-1605.2041048213985</v>
      </c>
      <c r="F622" s="15">
        <f t="shared" si="66"/>
        <v>263770.35150255298</v>
      </c>
      <c r="G622" s="16">
        <f t="shared" si="67"/>
        <v>-27224.125654040559</v>
      </c>
    </row>
    <row r="623" spans="2:7">
      <c r="B623" s="14">
        <f t="shared" si="68"/>
        <v>0</v>
      </c>
      <c r="C623" s="15">
        <f t="shared" si="63"/>
        <v>0</v>
      </c>
      <c r="D623" s="15">
        <f t="shared" si="64"/>
        <v>1615.0325669328261</v>
      </c>
      <c r="E623" s="15">
        <f t="shared" si="65"/>
        <v>-1615.0325669328261</v>
      </c>
      <c r="F623" s="15">
        <f t="shared" si="66"/>
        <v>265385.38406948582</v>
      </c>
      <c r="G623" s="16">
        <f t="shared" si="67"/>
        <v>-28839.158220973386</v>
      </c>
    </row>
    <row r="624" spans="2:7">
      <c r="B624" s="14">
        <f t="shared" si="68"/>
        <v>0</v>
      </c>
      <c r="C624" s="15">
        <f t="shared" si="63"/>
        <v>0</v>
      </c>
      <c r="D624" s="15">
        <f t="shared" si="64"/>
        <v>1624.9212074771308</v>
      </c>
      <c r="E624" s="15">
        <f t="shared" si="65"/>
        <v>-1624.9212074771308</v>
      </c>
      <c r="F624" s="15">
        <f t="shared" si="66"/>
        <v>267010.30527696293</v>
      </c>
      <c r="G624" s="16">
        <f t="shared" si="67"/>
        <v>-30464.079428450517</v>
      </c>
    </row>
    <row r="625" spans="2:7">
      <c r="B625" s="14">
        <f t="shared" si="68"/>
        <v>0</v>
      </c>
      <c r="C625" s="15">
        <f t="shared" si="63"/>
        <v>0</v>
      </c>
      <c r="D625" s="15">
        <f t="shared" si="64"/>
        <v>1634.8703949192604</v>
      </c>
      <c r="E625" s="15">
        <f t="shared" si="65"/>
        <v>-1634.8703949192604</v>
      </c>
      <c r="F625" s="15">
        <f t="shared" si="66"/>
        <v>268645.17567188217</v>
      </c>
      <c r="G625" s="16">
        <f t="shared" si="67"/>
        <v>-32098.949823369778</v>
      </c>
    </row>
    <row r="626" spans="2:7">
      <c r="B626" s="14">
        <f t="shared" si="68"/>
        <v>0</v>
      </c>
      <c r="C626" s="15">
        <f t="shared" si="63"/>
        <v>0</v>
      </c>
      <c r="D626" s="15">
        <f t="shared" si="64"/>
        <v>1644.880499980228</v>
      </c>
      <c r="E626" s="15">
        <f t="shared" si="65"/>
        <v>-1644.880499980228</v>
      </c>
      <c r="F626" s="15">
        <f t="shared" si="66"/>
        <v>270290.05617186241</v>
      </c>
      <c r="G626" s="16">
        <f t="shared" si="67"/>
        <v>-33743.830323350005</v>
      </c>
    </row>
    <row r="627" spans="2:7">
      <c r="B627" s="14">
        <f t="shared" si="68"/>
        <v>0</v>
      </c>
      <c r="C627" s="15">
        <f t="shared" si="63"/>
        <v>0</v>
      </c>
      <c r="D627" s="15">
        <f t="shared" si="64"/>
        <v>1654.9518956509241</v>
      </c>
      <c r="E627" s="15">
        <f t="shared" si="65"/>
        <v>-1654.9518956509241</v>
      </c>
      <c r="F627" s="15">
        <f t="shared" si="66"/>
        <v>271945.00806751335</v>
      </c>
      <c r="G627" s="16">
        <f t="shared" si="67"/>
        <v>-35398.782219000932</v>
      </c>
    </row>
    <row r="628" spans="2:7">
      <c r="B628" s="14">
        <f t="shared" si="68"/>
        <v>0</v>
      </c>
      <c r="C628" s="15">
        <f t="shared" si="63"/>
        <v>0</v>
      </c>
      <c r="D628" s="15">
        <f t="shared" si="64"/>
        <v>1665.0849572060158</v>
      </c>
      <c r="E628" s="15">
        <f t="shared" si="65"/>
        <v>-1665.0849572060158</v>
      </c>
      <c r="F628" s="15">
        <f t="shared" si="66"/>
        <v>273610.09302471939</v>
      </c>
      <c r="G628" s="16">
        <f t="shared" si="67"/>
        <v>-37063.86717620695</v>
      </c>
    </row>
    <row r="629" spans="2:7">
      <c r="B629" s="14">
        <f t="shared" si="68"/>
        <v>0</v>
      </c>
      <c r="C629" s="15">
        <f t="shared" si="63"/>
        <v>0</v>
      </c>
      <c r="D629" s="15">
        <f t="shared" si="64"/>
        <v>1675.2800622179286</v>
      </c>
      <c r="E629" s="15">
        <f t="shared" si="65"/>
        <v>-1675.2800622179286</v>
      </c>
      <c r="F629" s="15">
        <f t="shared" si="66"/>
        <v>275285.3730869373</v>
      </c>
      <c r="G629" s="16">
        <f t="shared" si="67"/>
        <v>-38739.147238424877</v>
      </c>
    </row>
    <row r="630" spans="2:7">
      <c r="B630" s="14">
        <f t="shared" si="68"/>
        <v>0</v>
      </c>
      <c r="C630" s="15">
        <f t="shared" ref="C630:C652" si="69">+IF($D$8="D",IF(B630=0,0,$C$3*$C$7/(1-(1+$C$7)^-$C$4)),0)</f>
        <v>0</v>
      </c>
      <c r="D630" s="15">
        <f t="shared" si="64"/>
        <v>1685.537590570917</v>
      </c>
      <c r="E630" s="15">
        <f t="shared" si="65"/>
        <v>-1685.537590570917</v>
      </c>
      <c r="F630" s="15">
        <f t="shared" si="66"/>
        <v>276970.91067750822</v>
      </c>
      <c r="G630" s="16">
        <f t="shared" si="67"/>
        <v>-40424.684828995792</v>
      </c>
    </row>
    <row r="631" spans="2:7">
      <c r="B631" s="14">
        <f t="shared" si="68"/>
        <v>0</v>
      </c>
      <c r="C631" s="15">
        <f t="shared" si="69"/>
        <v>0</v>
      </c>
      <c r="D631" s="15">
        <f t="shared" si="64"/>
        <v>1695.8579244752193</v>
      </c>
      <c r="E631" s="15">
        <f t="shared" si="65"/>
        <v>-1695.8579244752193</v>
      </c>
      <c r="F631" s="15">
        <f t="shared" si="66"/>
        <v>278666.76860198344</v>
      </c>
      <c r="G631" s="16">
        <f t="shared" si="67"/>
        <v>-42120.542753471011</v>
      </c>
    </row>
    <row r="632" spans="2:7">
      <c r="B632" s="14">
        <f t="shared" si="68"/>
        <v>0</v>
      </c>
      <c r="C632" s="15">
        <f t="shared" si="69"/>
        <v>0</v>
      </c>
      <c r="D632" s="15">
        <f t="shared" si="64"/>
        <v>1706.241448481298</v>
      </c>
      <c r="E632" s="15">
        <f t="shared" si="65"/>
        <v>-1706.241448481298</v>
      </c>
      <c r="F632" s="15">
        <f t="shared" si="66"/>
        <v>280373.01005046471</v>
      </c>
      <c r="G632" s="16">
        <f t="shared" si="67"/>
        <v>-43826.784201952309</v>
      </c>
    </row>
    <row r="633" spans="2:7">
      <c r="B633" s="14">
        <f t="shared" si="68"/>
        <v>0</v>
      </c>
      <c r="C633" s="15">
        <f t="shared" si="69"/>
        <v>0</v>
      </c>
      <c r="D633" s="15">
        <f t="shared" si="64"/>
        <v>1716.68854949417</v>
      </c>
      <c r="E633" s="15">
        <f t="shared" si="65"/>
        <v>-1716.68854949417</v>
      </c>
      <c r="F633" s="15">
        <f t="shared" si="66"/>
        <v>282089.69859995891</v>
      </c>
      <c r="G633" s="16">
        <f t="shared" si="67"/>
        <v>-45543.472751446476</v>
      </c>
    </row>
    <row r="634" spans="2:7">
      <c r="B634" s="14">
        <f t="shared" si="68"/>
        <v>0</v>
      </c>
      <c r="C634" s="15">
        <f t="shared" si="69"/>
        <v>0</v>
      </c>
      <c r="D634" s="15">
        <f t="shared" si="64"/>
        <v>1727.1996167878228</v>
      </c>
      <c r="E634" s="15">
        <f t="shared" si="65"/>
        <v>-1727.1996167878228</v>
      </c>
      <c r="F634" s="15">
        <f t="shared" si="66"/>
        <v>283816.89821674675</v>
      </c>
      <c r="G634" s="16">
        <f t="shared" si="67"/>
        <v>-47270.6723682343</v>
      </c>
    </row>
    <row r="635" spans="2:7">
      <c r="B635" s="14">
        <f t="shared" si="68"/>
        <v>0</v>
      </c>
      <c r="C635" s="15">
        <f t="shared" si="69"/>
        <v>0</v>
      </c>
      <c r="D635" s="15">
        <f t="shared" si="64"/>
        <v>1737.7750420197192</v>
      </c>
      <c r="E635" s="15">
        <f t="shared" si="65"/>
        <v>-1737.7750420197192</v>
      </c>
      <c r="F635" s="15">
        <f t="shared" si="66"/>
        <v>285554.67325876647</v>
      </c>
      <c r="G635" s="16">
        <f t="shared" si="67"/>
        <v>-49008.447410254019</v>
      </c>
    </row>
    <row r="636" spans="2:7">
      <c r="B636" s="14">
        <f t="shared" si="68"/>
        <v>0</v>
      </c>
      <c r="C636" s="15">
        <f t="shared" si="69"/>
        <v>0</v>
      </c>
      <c r="D636" s="15">
        <f t="shared" si="64"/>
        <v>1748.415219245391</v>
      </c>
      <c r="E636" s="15">
        <f t="shared" si="65"/>
        <v>-1748.415219245391</v>
      </c>
      <c r="F636" s="15">
        <f t="shared" si="66"/>
        <v>287303.08847801184</v>
      </c>
      <c r="G636" s="16">
        <f t="shared" si="67"/>
        <v>-50756.86262949941</v>
      </c>
    </row>
    <row r="637" spans="2:7">
      <c r="B637" s="14">
        <f t="shared" si="68"/>
        <v>0</v>
      </c>
      <c r="C637" s="15">
        <f t="shared" si="69"/>
        <v>0</v>
      </c>
      <c r="D637" s="15">
        <f t="shared" si="64"/>
        <v>1759.1205449331226</v>
      </c>
      <c r="E637" s="15">
        <f t="shared" si="65"/>
        <v>-1759.1205449331226</v>
      </c>
      <c r="F637" s="15">
        <f t="shared" si="66"/>
        <v>289062.20902294497</v>
      </c>
      <c r="G637" s="16">
        <f t="shared" si="67"/>
        <v>-52515.983174432535</v>
      </c>
    </row>
    <row r="638" spans="2:7">
      <c r="B638" s="14">
        <f t="shared" si="68"/>
        <v>0</v>
      </c>
      <c r="C638" s="15">
        <f t="shared" si="69"/>
        <v>0</v>
      </c>
      <c r="D638" s="15">
        <f t="shared" ref="D638:D652" si="70">+IF($D$8="D",$C$7*F637,0)</f>
        <v>1769.8914179787239</v>
      </c>
      <c r="E638" s="15">
        <f t="shared" ref="E638:E652" si="71">+C638-D638</f>
        <v>-1769.8914179787239</v>
      </c>
      <c r="F638" s="15">
        <f t="shared" ref="F638:F652" si="72">+MAX($F$13*$C$9,F637-E638)</f>
        <v>290832.10044092371</v>
      </c>
      <c r="G638" s="16">
        <f t="shared" ref="G638:G652" si="73">+G637+E638</f>
        <v>-54285.874592411259</v>
      </c>
    </row>
    <row r="639" spans="2:7">
      <c r="B639" s="14">
        <f t="shared" si="68"/>
        <v>0</v>
      </c>
      <c r="C639" s="15">
        <f t="shared" si="69"/>
        <v>0</v>
      </c>
      <c r="D639" s="15">
        <f t="shared" si="70"/>
        <v>1780.728239720393</v>
      </c>
      <c r="E639" s="15">
        <f t="shared" si="71"/>
        <v>-1780.728239720393</v>
      </c>
      <c r="F639" s="15">
        <f t="shared" si="72"/>
        <v>292612.8286806441</v>
      </c>
      <c r="G639" s="16">
        <f t="shared" si="73"/>
        <v>-56066.602832131655</v>
      </c>
    </row>
    <row r="640" spans="2:7">
      <c r="B640" s="14">
        <f t="shared" si="68"/>
        <v>0</v>
      </c>
      <c r="C640" s="15">
        <f t="shared" si="69"/>
        <v>0</v>
      </c>
      <c r="D640" s="15">
        <f t="shared" si="70"/>
        <v>1791.6314139536712</v>
      </c>
      <c r="E640" s="15">
        <f t="shared" si="71"/>
        <v>-1791.6314139536712</v>
      </c>
      <c r="F640" s="15">
        <f t="shared" si="72"/>
        <v>294404.46009459777</v>
      </c>
      <c r="G640" s="16">
        <f t="shared" si="73"/>
        <v>-57858.234246085325</v>
      </c>
    </row>
    <row r="641" spans="2:7">
      <c r="B641" s="14">
        <f t="shared" si="68"/>
        <v>0</v>
      </c>
      <c r="C641" s="15">
        <f t="shared" si="69"/>
        <v>0</v>
      </c>
      <c r="D641" s="15">
        <f t="shared" si="70"/>
        <v>1802.6013469464895</v>
      </c>
      <c r="E641" s="15">
        <f t="shared" si="71"/>
        <v>-1802.6013469464895</v>
      </c>
      <c r="F641" s="15">
        <f t="shared" si="72"/>
        <v>296207.06144154427</v>
      </c>
      <c r="G641" s="16">
        <f t="shared" si="73"/>
        <v>-59660.835593031814</v>
      </c>
    </row>
    <row r="642" spans="2:7">
      <c r="B642" s="14">
        <f t="shared" si="68"/>
        <v>0</v>
      </c>
      <c r="C642" s="15">
        <f t="shared" si="69"/>
        <v>0</v>
      </c>
      <c r="D642" s="15">
        <f t="shared" si="70"/>
        <v>1813.6384474543052</v>
      </c>
      <c r="E642" s="15">
        <f t="shared" si="71"/>
        <v>-1813.6384474543052</v>
      </c>
      <c r="F642" s="15">
        <f t="shared" si="72"/>
        <v>298020.69988899858</v>
      </c>
      <c r="G642" s="16">
        <f t="shared" si="73"/>
        <v>-61474.474040486122</v>
      </c>
    </row>
    <row r="643" spans="2:7">
      <c r="B643" s="14">
        <f t="shared" si="68"/>
        <v>0</v>
      </c>
      <c r="C643" s="15">
        <f t="shared" si="69"/>
        <v>0</v>
      </c>
      <c r="D643" s="15">
        <f t="shared" si="70"/>
        <v>1824.7431267353345</v>
      </c>
      <c r="E643" s="15">
        <f t="shared" si="71"/>
        <v>-1824.7431267353345</v>
      </c>
      <c r="F643" s="15">
        <f t="shared" si="72"/>
        <v>299845.44301573391</v>
      </c>
      <c r="G643" s="16">
        <f t="shared" si="73"/>
        <v>-63299.217167221454</v>
      </c>
    </row>
    <row r="644" spans="2:7">
      <c r="B644" s="14">
        <f t="shared" si="68"/>
        <v>0</v>
      </c>
      <c r="C644" s="15">
        <f t="shared" si="69"/>
        <v>0</v>
      </c>
      <c r="D644" s="15">
        <f t="shared" si="70"/>
        <v>1835.9157985658751</v>
      </c>
      <c r="E644" s="15">
        <f t="shared" si="71"/>
        <v>-1835.9157985658751</v>
      </c>
      <c r="F644" s="15">
        <f t="shared" si="72"/>
        <v>301681.35881429981</v>
      </c>
      <c r="G644" s="16">
        <f t="shared" si="73"/>
        <v>-65135.132965787328</v>
      </c>
    </row>
    <row r="645" spans="2:7">
      <c r="B645" s="14">
        <f t="shared" si="68"/>
        <v>0</v>
      </c>
      <c r="C645" s="15">
        <f t="shared" si="69"/>
        <v>0</v>
      </c>
      <c r="D645" s="15">
        <f t="shared" si="70"/>
        <v>1847.1568792557255</v>
      </c>
      <c r="E645" s="15">
        <f t="shared" si="71"/>
        <v>-1847.1568792557255</v>
      </c>
      <c r="F645" s="15">
        <f t="shared" si="72"/>
        <v>303528.51569355553</v>
      </c>
      <c r="G645" s="16">
        <f t="shared" si="73"/>
        <v>-66982.289845043051</v>
      </c>
    </row>
    <row r="646" spans="2:7">
      <c r="B646" s="14">
        <f t="shared" si="68"/>
        <v>0</v>
      </c>
      <c r="C646" s="15">
        <f t="shared" si="69"/>
        <v>0</v>
      </c>
      <c r="D646" s="15">
        <f t="shared" si="70"/>
        <v>1858.4667876636959</v>
      </c>
      <c r="E646" s="15">
        <f t="shared" si="71"/>
        <v>-1858.4667876636959</v>
      </c>
      <c r="F646" s="15">
        <f t="shared" si="72"/>
        <v>305386.98248121922</v>
      </c>
      <c r="G646" s="16">
        <f t="shared" si="73"/>
        <v>-68840.756632706747</v>
      </c>
    </row>
    <row r="647" spans="2:7">
      <c r="B647" s="14">
        <f t="shared" si="68"/>
        <v>0</v>
      </c>
      <c r="C647" s="15">
        <f t="shared" si="69"/>
        <v>0</v>
      </c>
      <c r="D647" s="15">
        <f t="shared" si="70"/>
        <v>1869.8459452132161</v>
      </c>
      <c r="E647" s="15">
        <f t="shared" si="71"/>
        <v>-1869.8459452132161</v>
      </c>
      <c r="F647" s="15">
        <f t="shared" si="72"/>
        <v>307256.82842643245</v>
      </c>
      <c r="G647" s="16">
        <f t="shared" si="73"/>
        <v>-70710.60257791997</v>
      </c>
    </row>
    <row r="648" spans="2:7">
      <c r="B648" s="14">
        <f t="shared" si="68"/>
        <v>0</v>
      </c>
      <c r="C648" s="15">
        <f t="shared" si="69"/>
        <v>0</v>
      </c>
      <c r="D648" s="15">
        <f t="shared" si="70"/>
        <v>1881.2947759080389</v>
      </c>
      <c r="E648" s="15">
        <f t="shared" si="71"/>
        <v>-1881.2947759080389</v>
      </c>
      <c r="F648" s="15">
        <f t="shared" si="72"/>
        <v>309138.1232023405</v>
      </c>
      <c r="G648" s="16">
        <f t="shared" si="73"/>
        <v>-72591.897353828012</v>
      </c>
    </row>
    <row r="649" spans="2:7">
      <c r="B649" s="14">
        <f t="shared" si="68"/>
        <v>0</v>
      </c>
      <c r="C649" s="15">
        <f t="shared" si="69"/>
        <v>0</v>
      </c>
      <c r="D649" s="15">
        <f t="shared" si="70"/>
        <v>1892.8137063480383</v>
      </c>
      <c r="E649" s="15">
        <f t="shared" si="71"/>
        <v>-1892.8137063480383</v>
      </c>
      <c r="F649" s="15">
        <f t="shared" si="72"/>
        <v>311030.93690868851</v>
      </c>
      <c r="G649" s="16">
        <f t="shared" si="73"/>
        <v>-74484.711060176051</v>
      </c>
    </row>
    <row r="650" spans="2:7">
      <c r="B650" s="14">
        <f t="shared" si="68"/>
        <v>0</v>
      </c>
      <c r="C650" s="15">
        <f t="shared" si="69"/>
        <v>0</v>
      </c>
      <c r="D650" s="15">
        <f t="shared" si="70"/>
        <v>1904.4031657451051</v>
      </c>
      <c r="E650" s="15">
        <f t="shared" si="71"/>
        <v>-1904.4031657451051</v>
      </c>
      <c r="F650" s="15">
        <f t="shared" si="72"/>
        <v>312935.3400744336</v>
      </c>
      <c r="G650" s="16">
        <f t="shared" si="73"/>
        <v>-76389.114225921163</v>
      </c>
    </row>
    <row r="651" spans="2:7">
      <c r="B651" s="14">
        <f t="shared" si="68"/>
        <v>0</v>
      </c>
      <c r="C651" s="15">
        <f t="shared" si="69"/>
        <v>0</v>
      </c>
      <c r="D651" s="15">
        <f t="shared" si="70"/>
        <v>1916.0635859391409</v>
      </c>
      <c r="E651" s="15">
        <f t="shared" si="71"/>
        <v>-1916.0635859391409</v>
      </c>
      <c r="F651" s="15">
        <f t="shared" si="72"/>
        <v>314851.40366037271</v>
      </c>
      <c r="G651" s="16">
        <f t="shared" si="73"/>
        <v>-78305.177811860311</v>
      </c>
    </row>
    <row r="652" spans="2:7">
      <c r="B652" s="14">
        <f t="shared" si="68"/>
        <v>0</v>
      </c>
      <c r="C652" s="15">
        <f t="shared" si="69"/>
        <v>0</v>
      </c>
      <c r="D652" s="15">
        <f t="shared" si="70"/>
        <v>1927.7954014141483</v>
      </c>
      <c r="E652" s="15">
        <f t="shared" si="71"/>
        <v>-1927.7954014141483</v>
      </c>
      <c r="F652" s="15">
        <f t="shared" si="72"/>
        <v>316779.19906178687</v>
      </c>
      <c r="G652" s="16">
        <f t="shared" si="73"/>
        <v>-80232.973213274454</v>
      </c>
    </row>
    <row r="653" spans="2:7">
      <c r="B653" s="14"/>
      <c r="C653" s="15"/>
      <c r="D653" s="15"/>
      <c r="E653" s="15"/>
      <c r="F653" s="15"/>
      <c r="G653" s="16"/>
    </row>
    <row r="654" spans="2:7">
      <c r="B654" s="14"/>
      <c r="C654" s="15"/>
      <c r="D654" s="15"/>
      <c r="E654" s="15"/>
      <c r="F654" s="15"/>
      <c r="G654" s="16"/>
    </row>
  </sheetData>
  <sheetProtection password="EF7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24" sqref="D24"/>
    </sheetView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3EB0D862E6B47918A89C953AC44AF" ma:contentTypeVersion="15" ma:contentTypeDescription="Crear nuevo documento." ma:contentTypeScope="" ma:versionID="6138ae5423182c385d4ee13a323b0a8e">
  <xsd:schema xmlns:xsd="http://www.w3.org/2001/XMLSchema" xmlns:xs="http://www.w3.org/2001/XMLSchema" xmlns:p="http://schemas.microsoft.com/office/2006/metadata/properties" xmlns:ns2="8eb387ce-7612-4419-a0fe-697488086d9f" xmlns:ns3="0aeb3ad4-3c3e-43e2-9cc7-e61dbe8fe747" targetNamespace="http://schemas.microsoft.com/office/2006/metadata/properties" ma:root="true" ma:fieldsID="4ade8e3a5bc0c5b3d940a8c275193497" ns2:_="" ns3:_="">
    <xsd:import namespace="8eb387ce-7612-4419-a0fe-697488086d9f"/>
    <xsd:import namespace="0aeb3ad4-3c3e-43e2-9cc7-e61dbe8fe7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387ce-7612-4419-a0fe-697488086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6cf8b40-fefe-440b-ac44-e6cd5119d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b3ad4-3c3e-43e2-9cc7-e61dbe8fe7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ba01e30-177f-4b01-8462-e29492adde5d}" ma:internalName="TaxCatchAll" ma:showField="CatchAllData" ma:web="0aeb3ad4-3c3e-43e2-9cc7-e61dbe8fe7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b387ce-7612-4419-a0fe-697488086d9f">
      <Terms xmlns="http://schemas.microsoft.com/office/infopath/2007/PartnerControls"/>
    </lcf76f155ced4ddcb4097134ff3c332f>
    <TaxCatchAll xmlns="0aeb3ad4-3c3e-43e2-9cc7-e61dbe8fe747" xsi:nil="true"/>
  </documentManagement>
</p:properties>
</file>

<file path=customXml/itemProps1.xml><?xml version="1.0" encoding="utf-8"?>
<ds:datastoreItem xmlns:ds="http://schemas.openxmlformats.org/officeDocument/2006/customXml" ds:itemID="{100A575A-DF38-44A0-9425-9B1BD2471D28}"/>
</file>

<file path=customXml/itemProps2.xml><?xml version="1.0" encoding="utf-8"?>
<ds:datastoreItem xmlns:ds="http://schemas.openxmlformats.org/officeDocument/2006/customXml" ds:itemID="{96CDCBE8-2F7F-4E18-9E1C-1DB6A0A26B4B}"/>
</file>

<file path=customXml/itemProps3.xml><?xml version="1.0" encoding="utf-8"?>
<ds:datastoreItem xmlns:ds="http://schemas.openxmlformats.org/officeDocument/2006/customXml" ds:itemID="{6DB502A7-B734-426D-A237-78B8896FFC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Liberty Seguros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aae1tp</dc:creator>
  <cp:keywords/>
  <dc:description/>
  <cp:lastModifiedBy>REYES, SONIA</cp:lastModifiedBy>
  <cp:revision/>
  <dcterms:created xsi:type="dcterms:W3CDTF">2010-04-12T07:42:29Z</dcterms:created>
  <dcterms:modified xsi:type="dcterms:W3CDTF">2023-02-27T16:13:03Z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0x0101000B23EB0D862E6B47918A89C953AC44AF</vt:lpwstr>
  </property>
  <property fmtid="{D5CDD505-2E9C-101B-9397-08002B2CF9AE}" pid="3" name="MediaServiceImageTags">
    <vt:lpwstr/>
  </property>
</Properties>
</file>